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205" windowHeight="7935" firstSheet="6" activeTab="9"/>
  </bookViews>
  <sheets>
    <sheet name="GEPENG 2015" sheetId="1" r:id="rId1"/>
    <sheet name="GEPENG2016-OK" sheetId="2" r:id="rId2"/>
    <sheet name="GEPENG 2017-OK" sheetId="3" r:id="rId3"/>
    <sheet name="VARIASI UMUR PER BULAN 3 TH-1 " sheetId="10" r:id="rId4"/>
    <sheet name="contoh" sheetId="11" r:id="rId5"/>
    <sheet name="VARIASI UMUR TH 2017-ITEM SET" sheetId="12" r:id="rId6"/>
    <sheet name="VARIASI UMUR TH 2016-ITEM SET" sheetId="13" r:id="rId7"/>
    <sheet name="ITEM SET" sheetId="14" r:id="rId8"/>
    <sheet name="TABULAR" sheetId="15" r:id="rId9"/>
    <sheet name="Hasil " sheetId="16" r:id="rId10"/>
    <sheet name="data impor rapid miner" sheetId="17" r:id="rId11"/>
  </sheets>
  <calcPr calcId="144525"/>
  <fileRecoveryPr autoRecover="0"/>
</workbook>
</file>

<file path=xl/calcChain.xml><?xml version="1.0" encoding="utf-8"?>
<calcChain xmlns="http://schemas.openxmlformats.org/spreadsheetml/2006/main">
  <c r="B37" i="16" l="1"/>
  <c r="B38" i="16" l="1"/>
  <c r="B16" i="15"/>
  <c r="C16" i="15"/>
  <c r="D16" i="15"/>
  <c r="E16" i="15"/>
  <c r="F16" i="15"/>
  <c r="G16" i="15"/>
  <c r="H16" i="15"/>
  <c r="I16" i="15"/>
  <c r="I43" i="16"/>
  <c r="H33" i="16"/>
  <c r="H32" i="16"/>
  <c r="H31" i="16"/>
  <c r="H30" i="16"/>
  <c r="I44" i="16" l="1"/>
  <c r="I42" i="16"/>
  <c r="H28" i="16"/>
  <c r="H27" i="16"/>
  <c r="H26" i="16"/>
  <c r="H25" i="16"/>
  <c r="H24" i="16"/>
  <c r="H23" i="16"/>
  <c r="H22" i="16"/>
  <c r="H21" i="16"/>
  <c r="B22" i="16"/>
  <c r="B23" i="16"/>
  <c r="B24" i="16"/>
  <c r="B25" i="16"/>
  <c r="B26" i="16"/>
  <c r="B21" i="16"/>
  <c r="B15" i="16"/>
  <c r="B16" i="16"/>
  <c r="B17" i="16"/>
  <c r="B14" i="16"/>
  <c r="B11" i="16"/>
  <c r="AD24" i="13" l="1"/>
  <c r="AD23" i="13"/>
  <c r="AD19" i="13" l="1"/>
  <c r="AD20" i="13"/>
  <c r="AD21" i="13"/>
  <c r="AD22" i="13"/>
  <c r="AD18" i="13"/>
  <c r="AD10" i="13"/>
  <c r="AD5" i="13"/>
  <c r="AD8" i="13"/>
  <c r="AD7" i="13"/>
  <c r="AD6" i="13"/>
  <c r="AD68" i="12"/>
  <c r="AD70" i="12"/>
  <c r="AD69" i="12"/>
  <c r="AD67" i="12"/>
  <c r="AD43" i="12"/>
  <c r="AD42" i="12"/>
  <c r="AD41" i="12"/>
  <c r="AD44" i="12"/>
  <c r="AD30" i="12"/>
  <c r="AD29" i="12"/>
  <c r="AD28" i="12"/>
  <c r="AD7" i="12"/>
  <c r="AD8" i="12"/>
  <c r="AD6" i="12"/>
  <c r="AD46" i="12" l="1"/>
  <c r="AD72" i="12"/>
  <c r="AD10" i="12"/>
  <c r="AD32" i="12"/>
  <c r="S20" i="10"/>
  <c r="S19" i="10"/>
  <c r="S18" i="10"/>
  <c r="S17" i="10"/>
  <c r="S21" i="10"/>
  <c r="S22" i="10"/>
  <c r="S16" i="10"/>
  <c r="S15" i="10"/>
  <c r="D35" i="10"/>
  <c r="S23" i="10" l="1"/>
</calcChain>
</file>

<file path=xl/sharedStrings.xml><?xml version="1.0" encoding="utf-8"?>
<sst xmlns="http://schemas.openxmlformats.org/spreadsheetml/2006/main" count="1381" uniqueCount="503">
  <si>
    <t>NO</t>
  </si>
  <si>
    <t>NAMA</t>
  </si>
  <si>
    <t>ALAMAT</t>
  </si>
  <si>
    <t>JENIS PMKS</t>
  </si>
  <si>
    <t>DATA PENYANDANG MASALAH KESEJAHTERAAN SOSIAL (PMKS)</t>
  </si>
  <si>
    <t>RIJAL</t>
  </si>
  <si>
    <t>UMUR(TAHUN)</t>
  </si>
  <si>
    <t>JAMBI BARU</t>
  </si>
  <si>
    <t>GEPENG</t>
  </si>
  <si>
    <t>UDIN</t>
  </si>
  <si>
    <t>LUMAJANG</t>
  </si>
  <si>
    <t>HASAN BASRI</t>
  </si>
  <si>
    <t>RANTAU PRAPAT</t>
  </si>
  <si>
    <t>UJENG ALADRA</t>
  </si>
  <si>
    <t>UMBAN SARI</t>
  </si>
  <si>
    <t>DENI SANUSI</t>
  </si>
  <si>
    <t>CIOMAS KAMPUNG</t>
  </si>
  <si>
    <t>SARIAL</t>
  </si>
  <si>
    <t>TANJUNG MORAWA</t>
  </si>
  <si>
    <t>DERI DRINGADI</t>
  </si>
  <si>
    <t>DELI SERDANG</t>
  </si>
  <si>
    <t>ZULFIKAR</t>
  </si>
  <si>
    <t>DOLO MASIUL</t>
  </si>
  <si>
    <t>GANDA SAHPUTRA</t>
  </si>
  <si>
    <t>ISTANA MAIMUM</t>
  </si>
  <si>
    <t>FAINAL</t>
  </si>
  <si>
    <t>AUR KUNING SIMPANG TIGA</t>
  </si>
  <si>
    <t>M.RAFI'I</t>
  </si>
  <si>
    <t>ABIDIN SIMPANG TIGA</t>
  </si>
  <si>
    <t>BASIRUN</t>
  </si>
  <si>
    <t>ERNITA</t>
  </si>
  <si>
    <t>PATMAWATI</t>
  </si>
  <si>
    <t>TODAK TANGKERANG BARAT</t>
  </si>
  <si>
    <t>YERNITA</t>
  </si>
  <si>
    <t>TANJUNG BATU PASIR</t>
  </si>
  <si>
    <t>KHATIJAH</t>
  </si>
  <si>
    <t>PERUM DAMAI SIDUMOLYA BARAT</t>
  </si>
  <si>
    <t>NURJANAH</t>
  </si>
  <si>
    <t>SOEKARNO HATTA TANGKERANG BARAT</t>
  </si>
  <si>
    <t>ABDUL MUTHALIB NST</t>
  </si>
  <si>
    <t>INPRES MAHARATU</t>
  </si>
  <si>
    <t>KASMAWATI</t>
  </si>
  <si>
    <t>YULINAR</t>
  </si>
  <si>
    <t>JL.BAKTI/GANG KELUARGA, MARPOYAN</t>
  </si>
  <si>
    <t>JL.NENAS, LABUH BARU</t>
  </si>
  <si>
    <t>RALIYUS</t>
  </si>
  <si>
    <t>JL.LELE TANGKERANG BARAT</t>
  </si>
  <si>
    <t>RENNI A TININGSIH SIREGAR</t>
  </si>
  <si>
    <t>JL.SUKA DAMAI LABUH BARU BARAT</t>
  </si>
  <si>
    <t>MARDON YULINAR</t>
  </si>
  <si>
    <t>JL.BAKTI , SIDOMULYO BARAT</t>
  </si>
  <si>
    <t>FERONIKA SITANGGANG</t>
  </si>
  <si>
    <t>JL. BAKTI, SIDOMULYO BARAT</t>
  </si>
  <si>
    <t>NANI NARDILA</t>
  </si>
  <si>
    <t>JL.CIPTA KARYA</t>
  </si>
  <si>
    <t xml:space="preserve">NOVIANTI </t>
  </si>
  <si>
    <t>RUMBAI</t>
  </si>
  <si>
    <t>EDI</t>
  </si>
  <si>
    <t>ACEH</t>
  </si>
  <si>
    <t>AGUS RETNO</t>
  </si>
  <si>
    <t>JL.SIDODADI</t>
  </si>
  <si>
    <t>YENI</t>
  </si>
  <si>
    <t>JL.HR SOEBRANTAS</t>
  </si>
  <si>
    <t>NOVI ANHAR</t>
  </si>
  <si>
    <t>PAINAN</t>
  </si>
  <si>
    <t>ANI</t>
  </si>
  <si>
    <t>SUMBAR</t>
  </si>
  <si>
    <t>ANTO</t>
  </si>
  <si>
    <t xml:space="preserve">FAISAL </t>
  </si>
  <si>
    <t>RAHMAD DEA</t>
  </si>
  <si>
    <t>PARIAMAN</t>
  </si>
  <si>
    <t>IQBAL</t>
  </si>
  <si>
    <t>JERI MARIO</t>
  </si>
  <si>
    <t>JL. HR SOEBRANTAS</t>
  </si>
  <si>
    <t>JULHENDRI</t>
  </si>
  <si>
    <t>JL.RIAU</t>
  </si>
  <si>
    <t>DIKA</t>
  </si>
  <si>
    <t>NANDA</t>
  </si>
  <si>
    <t>RIZKI</t>
  </si>
  <si>
    <t>AMEK</t>
  </si>
  <si>
    <t>JL.FAJAR</t>
  </si>
  <si>
    <t>MONI NILA</t>
  </si>
  <si>
    <t>JL.SEKUNTUM</t>
  </si>
  <si>
    <t>ANTO SIMANJUNTAK</t>
  </si>
  <si>
    <t>NASRUL</t>
  </si>
  <si>
    <t>RIANTO</t>
  </si>
  <si>
    <t>JL.KELILING HARAPAN RAYA</t>
  </si>
  <si>
    <t>ARI</t>
  </si>
  <si>
    <t>ARIF</t>
  </si>
  <si>
    <t>PAYAKUMBUH</t>
  </si>
  <si>
    <t>JULI</t>
  </si>
  <si>
    <t>MEDAN</t>
  </si>
  <si>
    <t>YAPINER NABABAN</t>
  </si>
  <si>
    <t>SIBORONG-BORONG</t>
  </si>
  <si>
    <t>ISWADI</t>
  </si>
  <si>
    <t>AGUS</t>
  </si>
  <si>
    <t>RONI</t>
  </si>
  <si>
    <t>JL.A.YANI</t>
  </si>
  <si>
    <t>PANAM</t>
  </si>
  <si>
    <t xml:space="preserve">ILHAM KURNIA </t>
  </si>
  <si>
    <t>JERI N</t>
  </si>
  <si>
    <t xml:space="preserve">AFDAL </t>
  </si>
  <si>
    <t>TRI SOFI</t>
  </si>
  <si>
    <t>PADANG</t>
  </si>
  <si>
    <t>RAHMAT</t>
  </si>
  <si>
    <t>JL. MELATI</t>
  </si>
  <si>
    <t>FERY</t>
  </si>
  <si>
    <t>JL. SISINGAMANGARAJA</t>
  </si>
  <si>
    <t>SAHAT</t>
  </si>
  <si>
    <t>ARENGKA</t>
  </si>
  <si>
    <t>RUDI</t>
  </si>
  <si>
    <t>IWAN</t>
  </si>
  <si>
    <t>JL. KULIM</t>
  </si>
  <si>
    <t>ONEH</t>
  </si>
  <si>
    <t>JL. TUAH KARYA</t>
  </si>
  <si>
    <t>SI ER</t>
  </si>
  <si>
    <t>RIA</t>
  </si>
  <si>
    <t>ROSITA</t>
  </si>
  <si>
    <t>SINTIA</t>
  </si>
  <si>
    <t>GARUDA SAKTI</t>
  </si>
  <si>
    <t>DEWI</t>
  </si>
  <si>
    <t xml:space="preserve">RINI </t>
  </si>
  <si>
    <t>BAGAS</t>
  </si>
  <si>
    <t>JL. DAGANG</t>
  </si>
  <si>
    <t>IBNU HAJAR</t>
  </si>
  <si>
    <t>JL. CIPTA KARYA</t>
  </si>
  <si>
    <t>JODI SUKARDI</t>
  </si>
  <si>
    <t>AMPLAS</t>
  </si>
  <si>
    <t>IWAN JAYA</t>
  </si>
  <si>
    <t>JUANDA</t>
  </si>
  <si>
    <t>BINJAI</t>
  </si>
  <si>
    <t>SUTRISNO</t>
  </si>
  <si>
    <t>PANDAU</t>
  </si>
  <si>
    <t>JERRYO</t>
  </si>
  <si>
    <t>JL.KARYA</t>
  </si>
  <si>
    <t>M RISKY</t>
  </si>
  <si>
    <t>SIGUNGGUNG</t>
  </si>
  <si>
    <t>MAKMUR</t>
  </si>
  <si>
    <t>TANJUNG DATUK</t>
  </si>
  <si>
    <t>JL. PANGERAN HIDAYAT</t>
  </si>
  <si>
    <t>MARTINUS</t>
  </si>
  <si>
    <t>DEWAR TAMBA</t>
  </si>
  <si>
    <t>JL. KERETA API</t>
  </si>
  <si>
    <t>ALBERT</t>
  </si>
  <si>
    <t>JL. NELAYAN RUMBAI</t>
  </si>
  <si>
    <t>DEBI</t>
  </si>
  <si>
    <t>JL. SEROJA</t>
  </si>
  <si>
    <t>RAHMAYANI</t>
  </si>
  <si>
    <t>JL. GARUDA SAKTI</t>
  </si>
  <si>
    <t>FITRI OKTAIA</t>
  </si>
  <si>
    <t>RAFA</t>
  </si>
  <si>
    <t>RAFI</t>
  </si>
  <si>
    <t>SIMPANG SKA</t>
  </si>
  <si>
    <t>RIA BORU DHUMTE</t>
  </si>
  <si>
    <t>JL. PASIR PUTIH</t>
  </si>
  <si>
    <t xml:space="preserve">RAIS </t>
  </si>
  <si>
    <t>JL. KARET</t>
  </si>
  <si>
    <t>ANGGA</t>
  </si>
  <si>
    <t>RUKO SIMPANG PATUNG KUDA</t>
  </si>
  <si>
    <t>MUHAMMAD BENNY</t>
  </si>
  <si>
    <t>PASAR PAGI ARENGKA</t>
  </si>
  <si>
    <t>SARIAMIN BINTI SATI</t>
  </si>
  <si>
    <t>RINI ROSPITA TAMBUN</t>
  </si>
  <si>
    <t>JL. TEROPONG</t>
  </si>
  <si>
    <t>AFRIZAL</t>
  </si>
  <si>
    <t>BEBAS AFRIANDI NAINGGOLAN</t>
  </si>
  <si>
    <t>RANTAU KASIH ROKAN HULU</t>
  </si>
  <si>
    <t>ANGELINA</t>
  </si>
  <si>
    <t>APRI</t>
  </si>
  <si>
    <t>DESY NURLIA SARI BR MANALU</t>
  </si>
  <si>
    <t xml:space="preserve">FEBRYDAYANTI SITORUS </t>
  </si>
  <si>
    <t>BUNTU PAGAR</t>
  </si>
  <si>
    <t>LINDUNG SILITONG</t>
  </si>
  <si>
    <t>RANTAU KASIH, SIMPANG MURINI</t>
  </si>
  <si>
    <t>ARDIANTO</t>
  </si>
  <si>
    <t>SUNGAI SALAK, DUSUN II KEC. RAMBAH</t>
  </si>
  <si>
    <t>MARJIONO</t>
  </si>
  <si>
    <t>ARENGKA II</t>
  </si>
  <si>
    <t>POMAS</t>
  </si>
  <si>
    <t>SAIPUL K</t>
  </si>
  <si>
    <t>JL. K. H WAHID HASYIM</t>
  </si>
  <si>
    <t>SARIMAS</t>
  </si>
  <si>
    <t>JL. PINANG GG NURUL IMAN</t>
  </si>
  <si>
    <t>ARLAN</t>
  </si>
  <si>
    <t>ADITYA SAPUTRA</t>
  </si>
  <si>
    <t>BAYU SAPUTRA</t>
  </si>
  <si>
    <t>LOLITA SARI</t>
  </si>
  <si>
    <t>JL. PUYUH MAS TANGKERANG TENGAH</t>
  </si>
  <si>
    <t>KHAIRIL ANWAR SIREGAR</t>
  </si>
  <si>
    <t>JL. PTP 5 SEI. ROKAN</t>
  </si>
  <si>
    <t>ADE JHONY AD RIANTO</t>
  </si>
  <si>
    <t>KP. LEBAK PASAR</t>
  </si>
  <si>
    <t>DEDDY SAPUTRA</t>
  </si>
  <si>
    <t>JL. ARIFIN AHMAD</t>
  </si>
  <si>
    <t>RANDI HASIHOLAN</t>
  </si>
  <si>
    <t>PASIR PUTIH</t>
  </si>
  <si>
    <t>SITI KHADIJAH</t>
  </si>
  <si>
    <t>PASIR PUTUH GANG LIMBAD RAYA</t>
  </si>
  <si>
    <t>SYAHRUL</t>
  </si>
  <si>
    <t>PERUMAHAN MAKMUR, TARAI BANGUN</t>
  </si>
  <si>
    <t>NAPHON LAUT TANAK</t>
  </si>
  <si>
    <t>PATUNG KUDA, SKA</t>
  </si>
  <si>
    <t>ADE PUTRA</t>
  </si>
  <si>
    <t>JL. ARENGKA PASAR PAGI</t>
  </si>
  <si>
    <t>TIARA</t>
  </si>
  <si>
    <t xml:space="preserve">RADIT </t>
  </si>
  <si>
    <t>RAHMAN</t>
  </si>
  <si>
    <t>JL. SEPAKAT I</t>
  </si>
  <si>
    <t xml:space="preserve">SANDI </t>
  </si>
  <si>
    <t>SIMPANG EMPAT MALL SKA</t>
  </si>
  <si>
    <t>RIZKY REZA SAPUTRA</t>
  </si>
  <si>
    <t>SUBUR JULIANTO</t>
  </si>
  <si>
    <t>JL. DARUSSALAM LIMBUNGAN</t>
  </si>
  <si>
    <t>DASRIL</t>
  </si>
  <si>
    <t>JL. KARET KEL KOTA BARU</t>
  </si>
  <si>
    <t>KANOPEN, MEDAN</t>
  </si>
  <si>
    <t>WADIYANI</t>
  </si>
  <si>
    <t>GG AHMAD YANI GG BUNTU</t>
  </si>
  <si>
    <t>MARDIANTO</t>
  </si>
  <si>
    <t>JL. KUALU</t>
  </si>
  <si>
    <t>RINALDI PUTRA</t>
  </si>
  <si>
    <t>JL. PERKASA</t>
  </si>
  <si>
    <t>SALIM</t>
  </si>
  <si>
    <t>RAHMA DHEA</t>
  </si>
  <si>
    <t>MUHAMMAD ABDULLAH</t>
  </si>
  <si>
    <t>SIMPANG ARENGKA</t>
  </si>
  <si>
    <t>INDRA AHMAD NAZIQ</t>
  </si>
  <si>
    <t xml:space="preserve">PERUM PERMATA PAUS </t>
  </si>
  <si>
    <t>DANIL IRAWAN</t>
  </si>
  <si>
    <t>JL. PURUI NO 3 PADANG</t>
  </si>
  <si>
    <t>WELLA WAHYUNI</t>
  </si>
  <si>
    <t>JL. H SOEBRANTAS GG. MAWAR</t>
  </si>
  <si>
    <t>ARFANI</t>
  </si>
  <si>
    <t>JL. SUNGAI ABANG KEC MUARO JAMBI</t>
  </si>
  <si>
    <t>RIAN SAPUTRA</t>
  </si>
  <si>
    <t>JL. KATAM SOH NO 18 MEDAN</t>
  </si>
  <si>
    <t xml:space="preserve">UMI KALSUM </t>
  </si>
  <si>
    <t>ARENGKA 1 GG NANAS KABU BARU</t>
  </si>
  <si>
    <t>EBI SRI YANTI</t>
  </si>
  <si>
    <t>JL. KEJAKSAAN MANDAU BENGKALIS</t>
  </si>
  <si>
    <t>M.ALKA SAPUTRA</t>
  </si>
  <si>
    <t>JL. H SOEBRANTAS GG. MANGOR</t>
  </si>
  <si>
    <t>RANDA SAPUTRA</t>
  </si>
  <si>
    <t>JL. NANAS LABU BARU</t>
  </si>
  <si>
    <t>ENDRA SUSANTI</t>
  </si>
  <si>
    <t>JL. ARIFIN AHMAD GG BARU</t>
  </si>
  <si>
    <t>TOM JON Y</t>
  </si>
  <si>
    <t>JL. MAWAR DEKAT TELKOM PURI</t>
  </si>
  <si>
    <t>DAUT MARIO</t>
  </si>
  <si>
    <t>ALAM FIRDAUS</t>
  </si>
  <si>
    <t>JL. NURI NO 2 PERUM SIDOMULYO</t>
  </si>
  <si>
    <t>M. RAMADHAN</t>
  </si>
  <si>
    <t>JL. ARORA GG BUNTU NO 2</t>
  </si>
  <si>
    <t>RUTAMA</t>
  </si>
  <si>
    <t>JL. PIAS TAMPAN</t>
  </si>
  <si>
    <t>EKO ALDO</t>
  </si>
  <si>
    <t>JL. H SOEBRANTAS GG MAWAR</t>
  </si>
  <si>
    <t>SUANTO</t>
  </si>
  <si>
    <t>JL. KAMBOJA SIDUMULYO BARAT</t>
  </si>
  <si>
    <t>AGUS RIO</t>
  </si>
  <si>
    <t>JL. TEROPONG ARENGKA ATAS</t>
  </si>
  <si>
    <t>ABDUL SALEH</t>
  </si>
  <si>
    <t>JL. IMPRESS GG IKHLAS</t>
  </si>
  <si>
    <t>M.RAFIQ</t>
  </si>
  <si>
    <t>JL. KOTA LINTANG ATAS ACEH TAMIANG</t>
  </si>
  <si>
    <t>BUDI MULYA</t>
  </si>
  <si>
    <t>JL. SUDIRMAN NO 40 PAYAKUMBUH</t>
  </si>
  <si>
    <t>TRI SOFI ANISA</t>
  </si>
  <si>
    <t>JL. KAYU GALEK, PADANG KOTA</t>
  </si>
  <si>
    <t>ADITYA HENDRI</t>
  </si>
  <si>
    <t>JL. RIMBAS BENGKALIS</t>
  </si>
  <si>
    <t>BARJI</t>
  </si>
  <si>
    <t>JL. SITIUNG SUMBAR</t>
  </si>
  <si>
    <t>JASMAN</t>
  </si>
  <si>
    <t>RAHMAD RIZKY</t>
  </si>
  <si>
    <t>MUHAIDIN SAFARI</t>
  </si>
  <si>
    <t>ASAHAN-SUMUT</t>
  </si>
  <si>
    <t>SARIAMAN</t>
  </si>
  <si>
    <t>PADANG PANJANG-SUMBAR</t>
  </si>
  <si>
    <t>ASRIL</t>
  </si>
  <si>
    <t>JL. KRAKATAU-MEDAN</t>
  </si>
  <si>
    <t>JERY SAPUTRA/RIO</t>
  </si>
  <si>
    <t>DESA BUNGUS BARAT-SUMBAR</t>
  </si>
  <si>
    <t>NURHAYATI</t>
  </si>
  <si>
    <t>YOLANDA</t>
  </si>
  <si>
    <t>TELUK KUBANG UTARA-SUMBAR</t>
  </si>
  <si>
    <t>HOTMAN SINAGA</t>
  </si>
  <si>
    <t>KOTA BARU-SUMBAR</t>
  </si>
  <si>
    <t>AGUS EFFENDI</t>
  </si>
  <si>
    <t>JL.GEMILANG-MEDAN</t>
  </si>
  <si>
    <t>EDIAN HENDRIK</t>
  </si>
  <si>
    <t>LADANG LAWEH-SUMBAR</t>
  </si>
  <si>
    <t>YONERLI ELIAVY</t>
  </si>
  <si>
    <t>JL. AIR BERSIH-SUMUT</t>
  </si>
  <si>
    <t>HETI ENDANG</t>
  </si>
  <si>
    <t>SOLOK SELATAN</t>
  </si>
  <si>
    <t>MUHAMMAD BENI</t>
  </si>
  <si>
    <t>SURAU GADANG-SUMBAR</t>
  </si>
  <si>
    <t>SARIMIM</t>
  </si>
  <si>
    <t>ARENGKA PANAM</t>
  </si>
  <si>
    <t>YOGA FADILA</t>
  </si>
  <si>
    <t>TAPANULI UTARA-SUMUT</t>
  </si>
  <si>
    <t>RENDI</t>
  </si>
  <si>
    <t>APLI GULTOM</t>
  </si>
  <si>
    <t>SAIPUL</t>
  </si>
  <si>
    <t>JL. BAHAGIA SUMUT</t>
  </si>
  <si>
    <t xml:space="preserve">M.RIYADI </t>
  </si>
  <si>
    <t>BAGAN BATU-ROHUL</t>
  </si>
  <si>
    <t>JL. GEREJA MEDAN</t>
  </si>
  <si>
    <t>FITRI OKTRIANA</t>
  </si>
  <si>
    <t>ANGIN NAULI-SIBOLGA</t>
  </si>
  <si>
    <t>RIMTO</t>
  </si>
  <si>
    <t>TEPI SELA-PAYAKUMBUH</t>
  </si>
  <si>
    <t xml:space="preserve">MOSAIDIL </t>
  </si>
  <si>
    <t>RIA BORU DAMANTE</t>
  </si>
  <si>
    <t>TANJUNG AUR-SUMBAR</t>
  </si>
  <si>
    <t>RINI</t>
  </si>
  <si>
    <t>BATAM</t>
  </si>
  <si>
    <t>ANDALAS-SUMBAR</t>
  </si>
  <si>
    <t>SALIDO-PESISIR SELATAN</t>
  </si>
  <si>
    <t>LUKMAN</t>
  </si>
  <si>
    <t>SIBOLGA</t>
  </si>
  <si>
    <t>EVANDRI</t>
  </si>
  <si>
    <t>ALIF PERDIANSYAH</t>
  </si>
  <si>
    <t>PANGAKALAN SUSU RENGAT</t>
  </si>
  <si>
    <t>RANDRA SAPUTRA</t>
  </si>
  <si>
    <t>JL. CATUR -SUMUT</t>
  </si>
  <si>
    <t>SAMI AFIANI</t>
  </si>
  <si>
    <t>TJ.JABING BARU-JAMBI</t>
  </si>
  <si>
    <t>REZKY MENDRAFA</t>
  </si>
  <si>
    <t>M.ALLIA SAPUTRA</t>
  </si>
  <si>
    <t>DALUK SANGUL-SUMUT</t>
  </si>
  <si>
    <t>DAUD MARIO</t>
  </si>
  <si>
    <t>RANDO AlDINATA</t>
  </si>
  <si>
    <t>LIELUNGSUNG-JABAR</t>
  </si>
  <si>
    <t>INDRA AHMAD NAZIB</t>
  </si>
  <si>
    <t>TAUNTANG-SUMBAR</t>
  </si>
  <si>
    <t>JL. GEMBIRA SUMBAR</t>
  </si>
  <si>
    <t>APRIADI B</t>
  </si>
  <si>
    <t>TANAH PUTIH BENGKULU</t>
  </si>
  <si>
    <t>TRI ELIA WATI</t>
  </si>
  <si>
    <t>HENGKI PRATAMA</t>
  </si>
  <si>
    <t>KEBEM TEBENG BENGKULU</t>
  </si>
  <si>
    <t>NIA YUSNETI</t>
  </si>
  <si>
    <t>ARENGKA PEKANBARU</t>
  </si>
  <si>
    <t>TATI KURNIAWATI</t>
  </si>
  <si>
    <t>HOKKI-SUMUT</t>
  </si>
  <si>
    <t>RINI PUSPAYANTI</t>
  </si>
  <si>
    <t>MARIA SIREGAR</t>
  </si>
  <si>
    <t>JL. GADANG BENGKULU</t>
  </si>
  <si>
    <t>YOGA JARIYAH</t>
  </si>
  <si>
    <t>RANAH PESISIR - SUMBAR</t>
  </si>
  <si>
    <t>DANIL H</t>
  </si>
  <si>
    <t>DURI</t>
  </si>
  <si>
    <t>PASIR TIMBANGAN-SUMBAR</t>
  </si>
  <si>
    <t>LINA</t>
  </si>
  <si>
    <t>TAMBANG - SUMBAR</t>
  </si>
  <si>
    <t>BAGAN SIAPI API - ROHIL</t>
  </si>
  <si>
    <t>PUSPITA SARI</t>
  </si>
  <si>
    <t>PESISIR BARAT-LAMPUNG</t>
  </si>
  <si>
    <t>NURHAFIZZAH</t>
  </si>
  <si>
    <t>LAMBING LULUENG-MEDAN</t>
  </si>
  <si>
    <t>GUSTAMI RIFAI</t>
  </si>
  <si>
    <t>SOLOK SELATAN - SUMBAR</t>
  </si>
  <si>
    <t>JUMLAH</t>
  </si>
  <si>
    <t>BULAN</t>
  </si>
  <si>
    <t xml:space="preserve">PATUNG KUDA NANGKA </t>
  </si>
  <si>
    <t>PROPINSI</t>
  </si>
  <si>
    <t>RIAU</t>
  </si>
  <si>
    <t>JAMBI</t>
  </si>
  <si>
    <t>KOTA</t>
  </si>
  <si>
    <t>RAHMA YANI</t>
  </si>
  <si>
    <t>TEBING TINGGI</t>
  </si>
  <si>
    <t>JUHAIRI</t>
  </si>
  <si>
    <t>FIRMANDI</t>
  </si>
  <si>
    <t>LITA PUTRI</t>
  </si>
  <si>
    <t>JOVAN BENADIM</t>
  </si>
  <si>
    <t>AGUS PRIYADI</t>
  </si>
  <si>
    <t>RIZA PRATAMA</t>
  </si>
  <si>
    <t>ALFI SYAHRIM</t>
  </si>
  <si>
    <t>CHAI MULYADI</t>
  </si>
  <si>
    <t>PUTILA RAMADANI</t>
  </si>
  <si>
    <t>MUHAMMAD JUNAIDI</t>
  </si>
  <si>
    <t>ABDUL GANI</t>
  </si>
  <si>
    <t>DINA SOFIA</t>
  </si>
  <si>
    <t>AMRIZAL AZWIR</t>
  </si>
  <si>
    <t>MANSYUR PERDAMAIAN</t>
  </si>
  <si>
    <t>EDI SUHENDRI</t>
  </si>
  <si>
    <t>ALINA REZA</t>
  </si>
  <si>
    <t>EVA YENI</t>
  </si>
  <si>
    <t>MIRZA</t>
  </si>
  <si>
    <t>NURHABIBAH</t>
  </si>
  <si>
    <t>EDI YUSRIAL</t>
  </si>
  <si>
    <t>LINDA WANI</t>
  </si>
  <si>
    <t>SUNARTI</t>
  </si>
  <si>
    <t>TRIBOWO</t>
  </si>
  <si>
    <t>SUMUT</t>
  </si>
  <si>
    <t>KEPRI</t>
  </si>
  <si>
    <t>JABAR</t>
  </si>
  <si>
    <t>BENGKULU</t>
  </si>
  <si>
    <t>LAMPUNG</t>
  </si>
  <si>
    <t>JATIM</t>
  </si>
  <si>
    <t>BALITA</t>
  </si>
  <si>
    <t>KANAK</t>
  </si>
  <si>
    <t>0 S/D 5</t>
  </si>
  <si>
    <t>6 S/D 11</t>
  </si>
  <si>
    <t xml:space="preserve">REMAJA AWAL </t>
  </si>
  <si>
    <t>12 S/D 16</t>
  </si>
  <si>
    <t>REMAJA AKHIR</t>
  </si>
  <si>
    <t>17 S/D 25</t>
  </si>
  <si>
    <t>DEWASA AWAL</t>
  </si>
  <si>
    <t>26 S/D 35</t>
  </si>
  <si>
    <t>DEWASA AKHIR</t>
  </si>
  <si>
    <t>36 S/D 45</t>
  </si>
  <si>
    <t>LANSIA AWAL</t>
  </si>
  <si>
    <t>46 S/D 55</t>
  </si>
  <si>
    <t>LANSIA AKHIR</t>
  </si>
  <si>
    <t>56 S/D 65</t>
  </si>
  <si>
    <t>3 TERATAS</t>
  </si>
  <si>
    <t>1 TERATAS</t>
  </si>
  <si>
    <t>2 TERATAS</t>
  </si>
  <si>
    <t>No.</t>
  </si>
  <si>
    <t>Kategori Umur</t>
  </si>
  <si>
    <t>Jumlah</t>
  </si>
  <si>
    <t>Jenis PKMS</t>
  </si>
  <si>
    <t>no</t>
  </si>
  <si>
    <t xml:space="preserve">item set </t>
  </si>
  <si>
    <t>BALITA (0 s/d 5 Tahun)</t>
  </si>
  <si>
    <t>KANAK-KANAK (6 s/d 11 Tahun)</t>
  </si>
  <si>
    <t>REMAJA AWAL (12 s/d 16 Tahun)</t>
  </si>
  <si>
    <t>REMAJA AKHIR (17 s/d 25 Tahun)</t>
  </si>
  <si>
    <t>DEWASA AWAL (26 s/d 35 Tahun)</t>
  </si>
  <si>
    <t>DEWASA AKHIR (36 s/d 45 Tahun)</t>
  </si>
  <si>
    <t>LANSIA AWAL (46 s/d 55 Tahun))</t>
  </si>
  <si>
    <t>LANSIA AKHIR (56 s/d 65 Tahun)</t>
  </si>
  <si>
    <t>DEWASA AWAL, REMAJA AKHIR, DEWASA AKHIR</t>
  </si>
  <si>
    <t>ITEM SET</t>
  </si>
  <si>
    <t>NO.</t>
  </si>
  <si>
    <t>REMAJA AKHIR, DEWASA AWAL, DEWASA AKHIR</t>
  </si>
  <si>
    <t>REMAJA AWAL, DEWASA AWAL, REMAJA AKHIR</t>
  </si>
  <si>
    <t>REMAJA AWAL, REMAJA AKHIR, LANSIA AKHIR</t>
  </si>
  <si>
    <t>REMAJA AKHIR, LANSIA AWAL, KANAK-KANAK</t>
  </si>
  <si>
    <t>REMAJA AKHIR, DEWASA AKHIR, LANSIA AWAL</t>
  </si>
  <si>
    <t>DEWASA AWAL, REMAJA AKHIR, REMAJA AWAL</t>
  </si>
  <si>
    <t>REMAJA AKHIR, DEWASA AKHIR, DEWASA AWAL</t>
  </si>
  <si>
    <t>VARIASI ITEM SET GELANDANGAN DAN PENGEMIS</t>
  </si>
  <si>
    <t>REPRESENTASI DATA GELANDANGAN DAN PENGEMIS</t>
  </si>
  <si>
    <t>KATEGORI UMUR</t>
  </si>
  <si>
    <t>KANAK-KANAK</t>
  </si>
  <si>
    <t>REMAJA AWAL</t>
  </si>
  <si>
    <t>FORMAT TABULAR DATA GELANDANGAN DAN PENGEMIS</t>
  </si>
  <si>
    <t xml:space="preserve">BALITA </t>
  </si>
  <si>
    <t xml:space="preserve">KANAK-KANAK </t>
  </si>
  <si>
    <t xml:space="preserve">REMAJA AKHIR </t>
  </si>
  <si>
    <t xml:space="preserve">DEWASA AWAL </t>
  </si>
  <si>
    <t xml:space="preserve">DEWASA AKHIR </t>
  </si>
  <si>
    <t xml:space="preserve">LANSIA AWAL </t>
  </si>
  <si>
    <t xml:space="preserve">LANSIA AKHIR </t>
  </si>
  <si>
    <t>REMAJA AKHIR, DEWASA AKHIR, LANSIA AKHIR</t>
  </si>
  <si>
    <t>REMAJA AKHIR, DEWASA AWAL, REMAJA AWAL</t>
  </si>
  <si>
    <t>S (REMAJA AWAL )</t>
  </si>
  <si>
    <t>S (REMAJA AKHIR )</t>
  </si>
  <si>
    <t>S (DEWASA AWAL )</t>
  </si>
  <si>
    <t>S (DEWASA AKHIR)</t>
  </si>
  <si>
    <t>SUPPORT</t>
  </si>
  <si>
    <t>1 ITEM SET</t>
  </si>
  <si>
    <t>2 ITEM SET</t>
  </si>
  <si>
    <t>S (REMAJA AWAL, REMAJA AKHIR)</t>
  </si>
  <si>
    <t>S (REMAJA AWAL, DEWASA AWAL)</t>
  </si>
  <si>
    <t>S (REMAJA AWAL, DEWASA AKHIR)</t>
  </si>
  <si>
    <t>S (REMAJA AKHIR, DEWASA AKHIR)</t>
  </si>
  <si>
    <t>S (REMAJA AKHIR, DEWASA AWAL)</t>
  </si>
  <si>
    <t>S (DEWASA AWAL, DEWASA AKHIR)</t>
  </si>
  <si>
    <t>S (REMAJA AKHIR, DEWASA AWAL, DEWASA AKHIR)</t>
  </si>
  <si>
    <t>3 ITEM SET</t>
  </si>
  <si>
    <t>JIKA GEPENG KATEGORI UMUR REMAJA AWAL, MAKA GEPENG JUGA KATEGORI UMUR REMAJA AKHIR</t>
  </si>
  <si>
    <t>JIKA GEPENG KATEGORI UMUR REMAJA AKHIR, MAKA GEPENG JUGA KATEGORI UMUR REMAJA AWAL</t>
  </si>
  <si>
    <t>JIKA GEPENG KATEGORI UMUR REMAJA AKHIR, MAKA GEPENG JUGA KATEGORI UMUR DEWASA AWAL</t>
  </si>
  <si>
    <t>JIKA GEPENG KATEGORI UMUR DEWASA AWAL, MAKA GEPENG JUGA KATEGORI UMUR REMAJA AKHIR</t>
  </si>
  <si>
    <t>JIKA GEPENG KATEGORI UMUR REMAJA AKHIR, MAKA GEPENG JUGA KATEGORI UMUR DEWASA AKHIR</t>
  </si>
  <si>
    <t>JIKA GEPENG KATEGORI UMUR DEWASA AKHIR, MAKA GEPENG JUGA KATEGORI UMUR REMAJA AKHIR</t>
  </si>
  <si>
    <t>JIKA GEPENG KATEGORI UMUR DEWASA AWAL, MAKA GEPENG JUGA KATEGORI UMUR DEWASA AKHIR</t>
  </si>
  <si>
    <t>JIKA GEPENG KATEGORI UMUR DEWASA AKHIR , MAKA GEPENG JUGA KATEGORI UMUR DEWASA AWAL</t>
  </si>
  <si>
    <t>PEMBENTUKAN ATURAN ASOSIASI 2 ITEM SET</t>
  </si>
  <si>
    <t>(4/4)</t>
  </si>
  <si>
    <t>(4/12)</t>
  </si>
  <si>
    <t>(8/8)</t>
  </si>
  <si>
    <t>(8/12)</t>
  </si>
  <si>
    <t>(7/12)</t>
  </si>
  <si>
    <t>(7/7)</t>
  </si>
  <si>
    <t>(5/8)</t>
  </si>
  <si>
    <t>(5/7)</t>
  </si>
  <si>
    <t>JIKA GEPENG KATEGORI UMUR REMAJA AKHIR, DEWASA AWAL, MAKA GEPENG JUGA KATEGORI UMUR DEWASA AKHIR</t>
  </si>
  <si>
    <t>JIKA GEPENG KATEGORI UMUR REMAJA AKHIR, DEWASA AKHIR, MAKA GEPENG JUGA KATEGORI UMUR DEWASA AWAL</t>
  </si>
  <si>
    <t>JIKA GEPENG KATEGORI UMUR DEWASA AWAL, DEWASA AKHIR, MAKA GEPENG JUGA KATEGORI UMUR REMAJA AKHIR</t>
  </si>
  <si>
    <t>(5/5)</t>
  </si>
  <si>
    <t>Hasil Tabular</t>
  </si>
  <si>
    <t>Hasil untuk 1 Item Set</t>
  </si>
  <si>
    <t>Hasil untuk 2 Item Set</t>
  </si>
  <si>
    <t>Hasil untuk 3 Item Set</t>
  </si>
  <si>
    <t>jumlah</t>
  </si>
  <si>
    <t>sesuai dan benar</t>
  </si>
  <si>
    <t>S (REMAJA AKHIR, DEWASA AWAL, REMAJA AWAL)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</si>
</sst>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2" fillId="3" borderId="0" xfId="0" applyFont="1" applyFill="1"/>
    <xf numFmtId="0" fontId="0" fillId="3" borderId="0" xfId="0" applyFill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0" xfId="0" applyNumberFormat="1"/>
    <xf numFmtId="0" fontId="0" fillId="4" borderId="0" xfId="0" applyFill="1"/>
    <xf numFmtId="0" fontId="0" fillId="0" borderId="1" xfId="0" applyBorder="1" applyAlignment="1">
      <alignment horizontal="center"/>
    </xf>
    <xf numFmtId="0" fontId="0" fillId="0" borderId="1" xfId="0" applyNumberFormat="1" applyBorder="1"/>
    <xf numFmtId="16" fontId="0" fillId="0" borderId="1" xfId="0" applyNumberForma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" fontId="4" fillId="0" borderId="1" xfId="0" applyNumberFormat="1" applyFont="1" applyBorder="1"/>
    <xf numFmtId="0" fontId="4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6" fontId="4" fillId="0" borderId="1" xfId="0" applyNumberFormat="1" applyFont="1" applyFill="1" applyBorder="1"/>
    <xf numFmtId="0" fontId="4" fillId="0" borderId="0" xfId="0" applyFont="1" applyFill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0" xfId="0" applyFont="1" applyFill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5" borderId="1" xfId="0" applyFont="1" applyFill="1" applyBorder="1"/>
    <xf numFmtId="0" fontId="0" fillId="5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1" xfId="0" applyFont="1" applyFill="1" applyBorder="1"/>
    <xf numFmtId="0" fontId="0" fillId="4" borderId="1" xfId="0" applyFill="1" applyBorder="1"/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0" borderId="0" xfId="0" applyFont="1" applyFill="1" applyBorder="1"/>
    <xf numFmtId="0" fontId="0" fillId="0" borderId="0" xfId="0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5" fillId="6" borderId="1" xfId="0" applyFont="1" applyFill="1" applyBorder="1"/>
    <xf numFmtId="0" fontId="0" fillId="6" borderId="1" xfId="0" applyFill="1" applyBorder="1"/>
    <xf numFmtId="0" fontId="0" fillId="7" borderId="1" xfId="0" applyFill="1" applyBorder="1" applyAlignment="1">
      <alignment horizontal="center"/>
    </xf>
    <xf numFmtId="0" fontId="5" fillId="7" borderId="1" xfId="0" applyFont="1" applyFill="1" applyBorder="1"/>
    <xf numFmtId="0" fontId="0" fillId="7" borderId="1" xfId="0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5" fillId="8" borderId="1" xfId="0" applyFont="1" applyFill="1" applyBorder="1"/>
    <xf numFmtId="0" fontId="0" fillId="8" borderId="1" xfId="0" applyFill="1" applyBorder="1"/>
    <xf numFmtId="0" fontId="1" fillId="0" borderId="0" xfId="0" applyFont="1" applyFill="1" applyBorder="1" applyAlignment="1"/>
    <xf numFmtId="0" fontId="0" fillId="9" borderId="1" xfId="0" applyFill="1" applyBorder="1" applyAlignment="1">
      <alignment horizontal="center"/>
    </xf>
    <xf numFmtId="0" fontId="5" fillId="9" borderId="1" xfId="0" applyFont="1" applyFill="1" applyBorder="1"/>
    <xf numFmtId="0" fontId="0" fillId="9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0" fontId="3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7" xfId="0" applyFill="1" applyBorder="1"/>
    <xf numFmtId="0" fontId="0" fillId="0" borderId="8" xfId="0" applyFill="1" applyBorder="1"/>
    <xf numFmtId="0" fontId="5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9" fontId="0" fillId="0" borderId="1" xfId="0" applyNumberFormat="1" applyBorder="1"/>
    <xf numFmtId="9" fontId="0" fillId="0" borderId="0" xfId="0" applyNumberFormat="1" applyBorder="1"/>
    <xf numFmtId="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16" fontId="0" fillId="0" borderId="0" xfId="0" applyNumberFormat="1" applyFill="1"/>
    <xf numFmtId="9" fontId="0" fillId="0" borderId="0" xfId="0" applyNumberFormat="1" applyFill="1"/>
    <xf numFmtId="0" fontId="0" fillId="0" borderId="0" xfId="0" applyFill="1" applyBorder="1" applyAlignment="1">
      <alignment horizontal="center"/>
    </xf>
    <xf numFmtId="0" fontId="0" fillId="0" borderId="9" xfId="0" applyBorder="1"/>
    <xf numFmtId="0" fontId="4" fillId="0" borderId="0" xfId="0" applyFont="1" applyFill="1" applyBorder="1"/>
    <xf numFmtId="0" fontId="6" fillId="0" borderId="1" xfId="0" applyFont="1" applyBorder="1" applyAlignment="1">
      <alignment horizontal="left"/>
    </xf>
    <xf numFmtId="9" fontId="0" fillId="0" borderId="9" xfId="0" applyNumberFormat="1" applyBorder="1"/>
    <xf numFmtId="0" fontId="0" fillId="0" borderId="0" xfId="0" applyBorder="1"/>
    <xf numFmtId="0" fontId="0" fillId="0" borderId="4" xfId="0" applyBorder="1"/>
    <xf numFmtId="9" fontId="0" fillId="0" borderId="4" xfId="0" applyNumberFormat="1" applyBorder="1"/>
    <xf numFmtId="0" fontId="6" fillId="0" borderId="1" xfId="0" applyFont="1" applyBorder="1" applyAlignment="1">
      <alignment horizontal="right"/>
    </xf>
    <xf numFmtId="9" fontId="0" fillId="0" borderId="1" xfId="0" applyNumberFormat="1" applyFill="1" applyBorder="1"/>
    <xf numFmtId="9" fontId="2" fillId="0" borderId="1" xfId="0" applyNumberFormat="1" applyFont="1" applyBorder="1"/>
    <xf numFmtId="9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FF"/>
      <color rgb="FFFF7C8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0"/>
  <sheetViews>
    <sheetView topLeftCell="A64" workbookViewId="0">
      <selection activeCell="C19" sqref="C19"/>
    </sheetView>
  </sheetViews>
  <sheetFormatPr defaultRowHeight="15" x14ac:dyDescent="0.25"/>
  <cols>
    <col min="1" max="1" width="6.85546875" customWidth="1"/>
    <col min="2" max="2" width="28.28515625" style="5" customWidth="1"/>
    <col min="3" max="3" width="28.28515625" style="3" customWidth="1"/>
    <col min="4" max="4" width="15.140625" style="3" customWidth="1"/>
    <col min="5" max="5" width="37" style="5" bestFit="1" customWidth="1"/>
    <col min="6" max="6" width="37" style="5" customWidth="1"/>
    <col min="7" max="7" width="23" style="3" customWidth="1"/>
  </cols>
  <sheetData>
    <row r="2" spans="1:9" ht="15.75" x14ac:dyDescent="0.25">
      <c r="A2" s="90" t="s">
        <v>4</v>
      </c>
      <c r="B2" s="90"/>
      <c r="C2" s="90"/>
      <c r="D2" s="90"/>
      <c r="E2" s="90"/>
      <c r="F2" s="90"/>
      <c r="G2" s="90"/>
      <c r="H2" s="2"/>
      <c r="I2" s="2"/>
    </row>
    <row r="3" spans="1:9" x14ac:dyDescent="0.25">
      <c r="A3" s="1" t="s">
        <v>0</v>
      </c>
      <c r="B3" s="1" t="s">
        <v>1</v>
      </c>
      <c r="C3" s="1" t="s">
        <v>365</v>
      </c>
      <c r="D3" s="1" t="s">
        <v>6</v>
      </c>
      <c r="E3" s="1" t="s">
        <v>2</v>
      </c>
      <c r="F3" s="1" t="s">
        <v>370</v>
      </c>
      <c r="G3" s="1" t="s">
        <v>3</v>
      </c>
    </row>
    <row r="4" spans="1:9" x14ac:dyDescent="0.25">
      <c r="A4" s="1">
        <v>1</v>
      </c>
      <c r="B4" s="4" t="s">
        <v>5</v>
      </c>
      <c r="C4" s="1">
        <v>1</v>
      </c>
      <c r="D4" s="1">
        <v>24</v>
      </c>
      <c r="E4" s="4" t="s">
        <v>7</v>
      </c>
      <c r="F4" s="4" t="s">
        <v>369</v>
      </c>
      <c r="G4" s="1" t="s">
        <v>8</v>
      </c>
    </row>
    <row r="5" spans="1:9" x14ac:dyDescent="0.25">
      <c r="A5" s="1">
        <v>2</v>
      </c>
      <c r="B5" s="4" t="s">
        <v>9</v>
      </c>
      <c r="C5" s="1">
        <v>1</v>
      </c>
      <c r="D5" s="1">
        <v>23</v>
      </c>
      <c r="E5" s="4" t="s">
        <v>10</v>
      </c>
      <c r="F5" s="4" t="s">
        <v>401</v>
      </c>
      <c r="G5" s="1" t="s">
        <v>8</v>
      </c>
    </row>
    <row r="6" spans="1:9" x14ac:dyDescent="0.25">
      <c r="A6" s="1">
        <v>3</v>
      </c>
      <c r="B6" s="4" t="s">
        <v>11</v>
      </c>
      <c r="C6" s="1">
        <v>1</v>
      </c>
      <c r="D6" s="1">
        <v>23</v>
      </c>
      <c r="E6" s="4" t="s">
        <v>12</v>
      </c>
      <c r="F6" s="4" t="s">
        <v>396</v>
      </c>
      <c r="G6" s="1" t="s">
        <v>8</v>
      </c>
    </row>
    <row r="7" spans="1:9" x14ac:dyDescent="0.25">
      <c r="A7" s="1">
        <v>4</v>
      </c>
      <c r="B7" s="4" t="s">
        <v>13</v>
      </c>
      <c r="C7" s="1">
        <v>1</v>
      </c>
      <c r="D7" s="1">
        <v>20</v>
      </c>
      <c r="E7" s="4" t="s">
        <v>14</v>
      </c>
      <c r="F7" s="4" t="s">
        <v>368</v>
      </c>
      <c r="G7" s="1" t="s">
        <v>8</v>
      </c>
    </row>
    <row r="8" spans="1:9" x14ac:dyDescent="0.25">
      <c r="A8" s="1">
        <v>5</v>
      </c>
      <c r="B8" s="4" t="s">
        <v>15</v>
      </c>
      <c r="C8" s="1">
        <v>1</v>
      </c>
      <c r="D8" s="1">
        <v>25</v>
      </c>
      <c r="E8" s="4" t="s">
        <v>16</v>
      </c>
      <c r="F8" s="4" t="s">
        <v>398</v>
      </c>
      <c r="G8" s="1" t="s">
        <v>8</v>
      </c>
    </row>
    <row r="9" spans="1:9" x14ac:dyDescent="0.25">
      <c r="A9" s="1">
        <v>6</v>
      </c>
      <c r="B9" s="4" t="s">
        <v>17</v>
      </c>
      <c r="C9" s="1">
        <v>1</v>
      </c>
      <c r="D9" s="1">
        <v>25</v>
      </c>
      <c r="E9" s="4" t="s">
        <v>18</v>
      </c>
      <c r="F9" s="4" t="s">
        <v>396</v>
      </c>
      <c r="G9" s="1" t="s">
        <v>8</v>
      </c>
    </row>
    <row r="10" spans="1:9" x14ac:dyDescent="0.25">
      <c r="A10" s="1">
        <v>7</v>
      </c>
      <c r="B10" s="4" t="s">
        <v>19</v>
      </c>
      <c r="C10" s="1">
        <v>1</v>
      </c>
      <c r="D10" s="1">
        <v>23</v>
      </c>
      <c r="E10" s="4" t="s">
        <v>20</v>
      </c>
      <c r="F10" s="4" t="s">
        <v>396</v>
      </c>
      <c r="G10" s="1" t="s">
        <v>8</v>
      </c>
    </row>
    <row r="11" spans="1:9" x14ac:dyDescent="0.25">
      <c r="A11" s="1">
        <v>8</v>
      </c>
      <c r="B11" s="4" t="s">
        <v>21</v>
      </c>
      <c r="C11" s="1">
        <v>1</v>
      </c>
      <c r="D11" s="1">
        <v>23</v>
      </c>
      <c r="E11" s="4" t="s">
        <v>22</v>
      </c>
      <c r="F11" s="4" t="s">
        <v>396</v>
      </c>
      <c r="G11" s="1" t="s">
        <v>8</v>
      </c>
    </row>
    <row r="12" spans="1:9" x14ac:dyDescent="0.25">
      <c r="A12" s="1">
        <v>9</v>
      </c>
      <c r="B12" s="4" t="s">
        <v>23</v>
      </c>
      <c r="C12" s="1">
        <v>1</v>
      </c>
      <c r="D12" s="1">
        <v>25</v>
      </c>
      <c r="E12" s="4" t="s">
        <v>24</v>
      </c>
      <c r="F12" s="4" t="s">
        <v>396</v>
      </c>
      <c r="G12" s="1" t="s">
        <v>8</v>
      </c>
    </row>
    <row r="13" spans="1:9" x14ac:dyDescent="0.25">
      <c r="A13" s="1">
        <v>10</v>
      </c>
      <c r="B13" s="4" t="s">
        <v>25</v>
      </c>
      <c r="C13" s="1">
        <v>1</v>
      </c>
      <c r="D13" s="1">
        <v>36</v>
      </c>
      <c r="E13" s="4" t="s">
        <v>26</v>
      </c>
      <c r="F13" s="4" t="s">
        <v>66</v>
      </c>
      <c r="G13" s="1" t="s">
        <v>8</v>
      </c>
    </row>
    <row r="14" spans="1:9" x14ac:dyDescent="0.25">
      <c r="A14" s="1">
        <v>11</v>
      </c>
      <c r="B14" s="4" t="s">
        <v>27</v>
      </c>
      <c r="C14" s="1">
        <v>1</v>
      </c>
      <c r="D14" s="1">
        <v>45</v>
      </c>
      <c r="E14" s="4" t="s">
        <v>28</v>
      </c>
      <c r="F14" s="4" t="s">
        <v>368</v>
      </c>
      <c r="G14" s="1" t="s">
        <v>8</v>
      </c>
    </row>
    <row r="15" spans="1:9" x14ac:dyDescent="0.25">
      <c r="A15" s="1">
        <v>12</v>
      </c>
      <c r="B15" s="4" t="s">
        <v>29</v>
      </c>
      <c r="C15" s="1">
        <v>1</v>
      </c>
      <c r="D15" s="1">
        <v>57</v>
      </c>
      <c r="E15" s="4" t="s">
        <v>28</v>
      </c>
      <c r="F15" s="4" t="s">
        <v>368</v>
      </c>
      <c r="G15" s="1" t="s">
        <v>8</v>
      </c>
    </row>
    <row r="16" spans="1:9" x14ac:dyDescent="0.25">
      <c r="A16" s="1">
        <v>13</v>
      </c>
      <c r="B16" s="4" t="s">
        <v>30</v>
      </c>
      <c r="C16" s="1">
        <v>1</v>
      </c>
      <c r="D16" s="1">
        <v>42</v>
      </c>
      <c r="E16" s="4" t="s">
        <v>28</v>
      </c>
      <c r="F16" s="4" t="s">
        <v>368</v>
      </c>
      <c r="G16" s="1" t="s">
        <v>8</v>
      </c>
    </row>
    <row r="17" spans="1:7" x14ac:dyDescent="0.25">
      <c r="A17" s="1">
        <v>14</v>
      </c>
      <c r="B17" s="4" t="s">
        <v>31</v>
      </c>
      <c r="C17" s="1">
        <v>1</v>
      </c>
      <c r="D17" s="1">
        <v>48</v>
      </c>
      <c r="E17" s="4" t="s">
        <v>32</v>
      </c>
      <c r="F17" s="4" t="s">
        <v>368</v>
      </c>
      <c r="G17" s="1" t="s">
        <v>8</v>
      </c>
    </row>
    <row r="18" spans="1:7" x14ac:dyDescent="0.25">
      <c r="A18" s="1">
        <v>15</v>
      </c>
      <c r="B18" s="4" t="s">
        <v>33</v>
      </c>
      <c r="C18" s="1">
        <v>1</v>
      </c>
      <c r="D18" s="1">
        <v>39</v>
      </c>
      <c r="E18" s="4" t="s">
        <v>34</v>
      </c>
      <c r="F18" s="4" t="s">
        <v>368</v>
      </c>
      <c r="G18" s="1" t="s">
        <v>8</v>
      </c>
    </row>
    <row r="19" spans="1:7" x14ac:dyDescent="0.25">
      <c r="A19" s="1">
        <v>16</v>
      </c>
      <c r="B19" s="4" t="s">
        <v>35</v>
      </c>
      <c r="C19" s="1">
        <v>1</v>
      </c>
      <c r="D19" s="1">
        <v>43</v>
      </c>
      <c r="E19" s="4" t="s">
        <v>36</v>
      </c>
      <c r="F19" s="4" t="s">
        <v>368</v>
      </c>
      <c r="G19" s="1" t="s">
        <v>8</v>
      </c>
    </row>
    <row r="20" spans="1:7" x14ac:dyDescent="0.25">
      <c r="A20" s="1">
        <v>17</v>
      </c>
      <c r="B20" s="4" t="s">
        <v>37</v>
      </c>
      <c r="C20" s="1">
        <v>1</v>
      </c>
      <c r="D20" s="1">
        <v>25</v>
      </c>
      <c r="E20" s="4" t="s">
        <v>38</v>
      </c>
      <c r="F20" s="4" t="s">
        <v>368</v>
      </c>
      <c r="G20" s="1" t="s">
        <v>8</v>
      </c>
    </row>
    <row r="21" spans="1:7" x14ac:dyDescent="0.25">
      <c r="A21" s="1">
        <v>18</v>
      </c>
      <c r="B21" s="4" t="s">
        <v>39</v>
      </c>
      <c r="C21" s="1">
        <v>1</v>
      </c>
      <c r="D21" s="1">
        <v>50</v>
      </c>
      <c r="E21" s="4" t="s">
        <v>40</v>
      </c>
      <c r="F21" s="4" t="s">
        <v>368</v>
      </c>
      <c r="G21" s="1" t="s">
        <v>8</v>
      </c>
    </row>
    <row r="22" spans="1:7" x14ac:dyDescent="0.25">
      <c r="A22" s="1">
        <v>19</v>
      </c>
      <c r="B22" s="4" t="s">
        <v>41</v>
      </c>
      <c r="C22" s="1">
        <v>1</v>
      </c>
      <c r="D22" s="1">
        <v>38</v>
      </c>
      <c r="E22" s="4" t="s">
        <v>43</v>
      </c>
      <c r="F22" s="4" t="s">
        <v>368</v>
      </c>
      <c r="G22" s="1" t="s">
        <v>8</v>
      </c>
    </row>
    <row r="23" spans="1:7" x14ac:dyDescent="0.25">
      <c r="A23" s="1"/>
      <c r="B23" s="4"/>
      <c r="C23" s="1"/>
      <c r="D23" s="1"/>
      <c r="E23" s="4"/>
      <c r="F23" s="4"/>
      <c r="G23" s="1"/>
    </row>
    <row r="24" spans="1:7" x14ac:dyDescent="0.25">
      <c r="A24" s="1">
        <v>20</v>
      </c>
      <c r="B24" s="4" t="s">
        <v>42</v>
      </c>
      <c r="C24" s="1">
        <v>2</v>
      </c>
      <c r="D24" s="1">
        <v>39</v>
      </c>
      <c r="E24" s="4" t="s">
        <v>44</v>
      </c>
      <c r="F24" s="4" t="s">
        <v>368</v>
      </c>
      <c r="G24" s="1" t="s">
        <v>8</v>
      </c>
    </row>
    <row r="25" spans="1:7" x14ac:dyDescent="0.25">
      <c r="A25" s="1">
        <v>21</v>
      </c>
      <c r="B25" s="4" t="s">
        <v>45</v>
      </c>
      <c r="C25" s="1">
        <v>2</v>
      </c>
      <c r="D25" s="1">
        <v>39</v>
      </c>
      <c r="E25" s="4" t="s">
        <v>46</v>
      </c>
      <c r="F25" s="4" t="s">
        <v>368</v>
      </c>
      <c r="G25" s="1" t="s">
        <v>8</v>
      </c>
    </row>
    <row r="26" spans="1:7" x14ac:dyDescent="0.25">
      <c r="A26" s="1">
        <v>22</v>
      </c>
      <c r="B26" s="4" t="s">
        <v>47</v>
      </c>
      <c r="C26" s="1">
        <v>2</v>
      </c>
      <c r="D26" s="1">
        <v>30</v>
      </c>
      <c r="E26" s="4" t="s">
        <v>48</v>
      </c>
      <c r="F26" s="4" t="s">
        <v>368</v>
      </c>
      <c r="G26" s="1" t="s">
        <v>8</v>
      </c>
    </row>
    <row r="27" spans="1:7" x14ac:dyDescent="0.25">
      <c r="A27" s="1">
        <v>23</v>
      </c>
      <c r="B27" s="4" t="s">
        <v>49</v>
      </c>
      <c r="C27" s="1">
        <v>2</v>
      </c>
      <c r="D27" s="1">
        <v>36</v>
      </c>
      <c r="E27" s="4" t="s">
        <v>50</v>
      </c>
      <c r="F27" s="4" t="s">
        <v>368</v>
      </c>
      <c r="G27" s="1" t="s">
        <v>8</v>
      </c>
    </row>
    <row r="28" spans="1:7" x14ac:dyDescent="0.25">
      <c r="A28" s="1">
        <v>24</v>
      </c>
      <c r="B28" s="4" t="s">
        <v>51</v>
      </c>
      <c r="C28" s="1">
        <v>2</v>
      </c>
      <c r="D28" s="1">
        <v>45</v>
      </c>
      <c r="E28" s="4" t="s">
        <v>52</v>
      </c>
      <c r="F28" s="4" t="s">
        <v>368</v>
      </c>
      <c r="G28" s="1" t="s">
        <v>8</v>
      </c>
    </row>
    <row r="29" spans="1:7" x14ac:dyDescent="0.25">
      <c r="A29" s="1">
        <v>25</v>
      </c>
      <c r="B29" s="4" t="s">
        <v>53</v>
      </c>
      <c r="C29" s="1">
        <v>2</v>
      </c>
      <c r="D29" s="1">
        <v>18</v>
      </c>
      <c r="E29" s="4" t="s">
        <v>54</v>
      </c>
      <c r="F29" s="4" t="s">
        <v>368</v>
      </c>
      <c r="G29" s="1" t="s">
        <v>8</v>
      </c>
    </row>
    <row r="30" spans="1:7" x14ac:dyDescent="0.25">
      <c r="A30" s="1">
        <v>26</v>
      </c>
      <c r="B30" s="4" t="s">
        <v>55</v>
      </c>
      <c r="C30" s="1">
        <v>2</v>
      </c>
      <c r="D30" s="1">
        <v>16</v>
      </c>
      <c r="E30" s="4" t="s">
        <v>56</v>
      </c>
      <c r="F30" s="4" t="s">
        <v>368</v>
      </c>
      <c r="G30" s="1" t="s">
        <v>8</v>
      </c>
    </row>
    <row r="31" spans="1:7" x14ac:dyDescent="0.25">
      <c r="A31" s="1">
        <v>27</v>
      </c>
      <c r="B31" s="4" t="s">
        <v>57</v>
      </c>
      <c r="C31" s="1">
        <v>2</v>
      </c>
      <c r="D31" s="1">
        <v>20</v>
      </c>
      <c r="E31" s="4" t="s">
        <v>58</v>
      </c>
      <c r="F31" s="4" t="s">
        <v>58</v>
      </c>
      <c r="G31" s="1" t="s">
        <v>8</v>
      </c>
    </row>
    <row r="32" spans="1:7" x14ac:dyDescent="0.25">
      <c r="A32" s="1">
        <v>28</v>
      </c>
      <c r="B32" s="4" t="s">
        <v>59</v>
      </c>
      <c r="C32" s="1">
        <v>2</v>
      </c>
      <c r="D32" s="1">
        <v>20</v>
      </c>
      <c r="E32" s="4" t="s">
        <v>60</v>
      </c>
      <c r="F32" s="4" t="s">
        <v>368</v>
      </c>
      <c r="G32" s="1" t="s">
        <v>8</v>
      </c>
    </row>
    <row r="33" spans="1:7" x14ac:dyDescent="0.25">
      <c r="A33" s="1">
        <v>29</v>
      </c>
      <c r="B33" s="4" t="s">
        <v>61</v>
      </c>
      <c r="C33" s="1">
        <v>2</v>
      </c>
      <c r="D33" s="1">
        <v>50</v>
      </c>
      <c r="E33" s="4" t="s">
        <v>62</v>
      </c>
      <c r="F33" s="4" t="s">
        <v>368</v>
      </c>
      <c r="G33" s="1" t="s">
        <v>8</v>
      </c>
    </row>
    <row r="34" spans="1:7" x14ac:dyDescent="0.25">
      <c r="A34" s="1">
        <v>30</v>
      </c>
      <c r="B34" s="4" t="s">
        <v>63</v>
      </c>
      <c r="C34" s="1">
        <v>2</v>
      </c>
      <c r="D34" s="1">
        <v>43</v>
      </c>
      <c r="E34" s="4" t="s">
        <v>64</v>
      </c>
      <c r="F34" s="4" t="s">
        <v>66</v>
      </c>
      <c r="G34" s="1" t="s">
        <v>8</v>
      </c>
    </row>
    <row r="35" spans="1:7" x14ac:dyDescent="0.25">
      <c r="A35" s="1">
        <v>31</v>
      </c>
      <c r="B35" s="4" t="s">
        <v>65</v>
      </c>
      <c r="C35" s="1">
        <v>2</v>
      </c>
      <c r="D35" s="1">
        <v>21</v>
      </c>
      <c r="E35" s="4" t="s">
        <v>66</v>
      </c>
      <c r="F35" s="4" t="s">
        <v>66</v>
      </c>
      <c r="G35" s="1" t="s">
        <v>8</v>
      </c>
    </row>
    <row r="36" spans="1:7" x14ac:dyDescent="0.25">
      <c r="A36" s="1">
        <v>32</v>
      </c>
      <c r="B36" s="4" t="s">
        <v>67</v>
      </c>
      <c r="C36" s="1">
        <v>2</v>
      </c>
      <c r="D36" s="1">
        <v>21</v>
      </c>
      <c r="E36" s="4" t="s">
        <v>66</v>
      </c>
      <c r="F36" s="4" t="s">
        <v>66</v>
      </c>
      <c r="G36" s="1" t="s">
        <v>8</v>
      </c>
    </row>
    <row r="37" spans="1:7" x14ac:dyDescent="0.25">
      <c r="A37" s="1">
        <v>33</v>
      </c>
      <c r="B37" s="4" t="s">
        <v>68</v>
      </c>
      <c r="C37" s="1">
        <v>2</v>
      </c>
      <c r="D37" s="1">
        <v>21</v>
      </c>
      <c r="E37" s="4" t="s">
        <v>66</v>
      </c>
      <c r="F37" s="4" t="s">
        <v>66</v>
      </c>
      <c r="G37" s="1" t="s">
        <v>8</v>
      </c>
    </row>
    <row r="38" spans="1:7" x14ac:dyDescent="0.25">
      <c r="A38" s="1">
        <v>34</v>
      </c>
      <c r="B38" s="4" t="s">
        <v>69</v>
      </c>
      <c r="C38" s="1">
        <v>2</v>
      </c>
      <c r="D38" s="1">
        <v>24</v>
      </c>
      <c r="E38" s="4" t="s">
        <v>70</v>
      </c>
      <c r="F38" s="4" t="s">
        <v>66</v>
      </c>
      <c r="G38" s="1" t="s">
        <v>8</v>
      </c>
    </row>
    <row r="39" spans="1:7" x14ac:dyDescent="0.25">
      <c r="A39" s="1">
        <v>35</v>
      </c>
      <c r="B39" s="4" t="s">
        <v>71</v>
      </c>
      <c r="C39" s="1">
        <v>2</v>
      </c>
      <c r="D39" s="1">
        <v>32</v>
      </c>
      <c r="E39" s="4" t="s">
        <v>64</v>
      </c>
      <c r="F39" s="4" t="s">
        <v>66</v>
      </c>
      <c r="G39" s="1" t="s">
        <v>8</v>
      </c>
    </row>
    <row r="40" spans="1:7" x14ac:dyDescent="0.25">
      <c r="A40" s="1">
        <v>36</v>
      </c>
      <c r="B40" s="4" t="s">
        <v>72</v>
      </c>
      <c r="C40" s="1">
        <v>2</v>
      </c>
      <c r="D40" s="1">
        <v>19</v>
      </c>
      <c r="E40" s="4" t="s">
        <v>73</v>
      </c>
      <c r="F40" s="4" t="s">
        <v>368</v>
      </c>
      <c r="G40" s="1" t="s">
        <v>8</v>
      </c>
    </row>
    <row r="41" spans="1:7" x14ac:dyDescent="0.25">
      <c r="A41" s="1">
        <v>37</v>
      </c>
      <c r="B41" s="4" t="s">
        <v>74</v>
      </c>
      <c r="C41" s="1">
        <v>2</v>
      </c>
      <c r="D41" s="1">
        <v>30</v>
      </c>
      <c r="E41" s="4" t="s">
        <v>75</v>
      </c>
      <c r="F41" s="4" t="s">
        <v>368</v>
      </c>
      <c r="G41" s="1" t="s">
        <v>8</v>
      </c>
    </row>
    <row r="42" spans="1:7" x14ac:dyDescent="0.25">
      <c r="A42" s="1">
        <v>38</v>
      </c>
      <c r="B42" s="4" t="s">
        <v>76</v>
      </c>
      <c r="C42" s="1">
        <v>2</v>
      </c>
      <c r="D42" s="1">
        <v>19</v>
      </c>
      <c r="E42" s="4" t="s">
        <v>56</v>
      </c>
      <c r="F42" s="4" t="s">
        <v>368</v>
      </c>
      <c r="G42" s="1" t="s">
        <v>8</v>
      </c>
    </row>
    <row r="43" spans="1:7" x14ac:dyDescent="0.25">
      <c r="A43" s="1">
        <v>39</v>
      </c>
      <c r="B43" s="4" t="s">
        <v>77</v>
      </c>
      <c r="C43" s="1">
        <v>2</v>
      </c>
      <c r="D43" s="1">
        <v>21</v>
      </c>
      <c r="E43" s="4" t="s">
        <v>56</v>
      </c>
      <c r="F43" s="4" t="s">
        <v>368</v>
      </c>
      <c r="G43" s="1" t="s">
        <v>8</v>
      </c>
    </row>
    <row r="44" spans="1:7" x14ac:dyDescent="0.25">
      <c r="A44" s="1">
        <v>40</v>
      </c>
      <c r="B44" s="4" t="s">
        <v>78</v>
      </c>
      <c r="C44" s="1">
        <v>2</v>
      </c>
      <c r="D44" s="1">
        <v>17</v>
      </c>
      <c r="E44" s="4" t="s">
        <v>56</v>
      </c>
      <c r="F44" s="4" t="s">
        <v>368</v>
      </c>
      <c r="G44" s="1" t="s">
        <v>8</v>
      </c>
    </row>
    <row r="45" spans="1:7" x14ac:dyDescent="0.25">
      <c r="A45" s="1">
        <v>41</v>
      </c>
      <c r="B45" s="4" t="s">
        <v>79</v>
      </c>
      <c r="C45" s="1">
        <v>2</v>
      </c>
      <c r="D45" s="1">
        <v>13</v>
      </c>
      <c r="E45" s="4" t="s">
        <v>80</v>
      </c>
      <c r="F45" s="4" t="s">
        <v>368</v>
      </c>
      <c r="G45" s="1" t="s">
        <v>8</v>
      </c>
    </row>
    <row r="46" spans="1:7" x14ac:dyDescent="0.25">
      <c r="A46" s="1">
        <v>42</v>
      </c>
      <c r="B46" s="4" t="s">
        <v>81</v>
      </c>
      <c r="C46" s="1">
        <v>2</v>
      </c>
      <c r="D46" s="1">
        <v>18</v>
      </c>
      <c r="E46" s="4" t="s">
        <v>82</v>
      </c>
      <c r="F46" s="4" t="s">
        <v>368</v>
      </c>
      <c r="G46" s="1" t="s">
        <v>8</v>
      </c>
    </row>
    <row r="47" spans="1:7" x14ac:dyDescent="0.25">
      <c r="A47" s="1"/>
      <c r="B47" s="4"/>
      <c r="C47" s="1"/>
      <c r="D47" s="1"/>
      <c r="E47" s="4"/>
      <c r="F47" s="4"/>
      <c r="G47" s="1"/>
    </row>
    <row r="48" spans="1:7" x14ac:dyDescent="0.25">
      <c r="A48" s="1">
        <v>43</v>
      </c>
      <c r="B48" s="4" t="s">
        <v>83</v>
      </c>
      <c r="C48" s="1">
        <v>3</v>
      </c>
      <c r="D48" s="1">
        <v>30</v>
      </c>
      <c r="E48" s="4" t="s">
        <v>80</v>
      </c>
      <c r="F48" s="4" t="s">
        <v>368</v>
      </c>
      <c r="G48" s="1" t="s">
        <v>8</v>
      </c>
    </row>
    <row r="49" spans="1:7" x14ac:dyDescent="0.25">
      <c r="A49" s="1">
        <v>44</v>
      </c>
      <c r="B49" s="4" t="s">
        <v>84</v>
      </c>
      <c r="C49" s="1">
        <v>3</v>
      </c>
      <c r="D49" s="1">
        <v>44</v>
      </c>
      <c r="E49" s="4" t="s">
        <v>66</v>
      </c>
      <c r="F49" s="4" t="s">
        <v>66</v>
      </c>
      <c r="G49" s="1" t="s">
        <v>8</v>
      </c>
    </row>
    <row r="50" spans="1:7" x14ac:dyDescent="0.25">
      <c r="A50" s="1">
        <v>45</v>
      </c>
      <c r="B50" s="4" t="s">
        <v>85</v>
      </c>
      <c r="C50" s="1">
        <v>3</v>
      </c>
      <c r="D50" s="1">
        <v>24</v>
      </c>
      <c r="E50" s="4" t="s">
        <v>86</v>
      </c>
      <c r="F50" s="4" t="s">
        <v>368</v>
      </c>
      <c r="G50" s="1" t="s">
        <v>8</v>
      </c>
    </row>
    <row r="51" spans="1:7" x14ac:dyDescent="0.25">
      <c r="A51" s="1">
        <v>46</v>
      </c>
      <c r="B51" s="4" t="s">
        <v>88</v>
      </c>
      <c r="C51" s="1">
        <v>3</v>
      </c>
      <c r="D51" s="1">
        <v>22</v>
      </c>
      <c r="E51" s="4" t="s">
        <v>89</v>
      </c>
      <c r="F51" s="4" t="s">
        <v>66</v>
      </c>
      <c r="G51" s="1" t="s">
        <v>8</v>
      </c>
    </row>
    <row r="52" spans="1:7" x14ac:dyDescent="0.25">
      <c r="A52" s="1">
        <v>47</v>
      </c>
      <c r="B52" s="4" t="s">
        <v>90</v>
      </c>
      <c r="C52" s="1">
        <v>3</v>
      </c>
      <c r="D52" s="1">
        <v>29</v>
      </c>
      <c r="E52" s="4" t="s">
        <v>91</v>
      </c>
      <c r="F52" s="4" t="s">
        <v>396</v>
      </c>
      <c r="G52" s="1" t="s">
        <v>8</v>
      </c>
    </row>
    <row r="53" spans="1:7" x14ac:dyDescent="0.25">
      <c r="A53" s="1">
        <v>48</v>
      </c>
      <c r="B53" s="4" t="s">
        <v>92</v>
      </c>
      <c r="C53" s="1">
        <v>3</v>
      </c>
      <c r="D53" s="1">
        <v>37</v>
      </c>
      <c r="E53" s="4" t="s">
        <v>93</v>
      </c>
      <c r="F53" s="4" t="s">
        <v>396</v>
      </c>
      <c r="G53" s="1" t="s">
        <v>8</v>
      </c>
    </row>
    <row r="54" spans="1:7" x14ac:dyDescent="0.25">
      <c r="A54" s="1">
        <v>49</v>
      </c>
      <c r="B54" s="4" t="s">
        <v>94</v>
      </c>
      <c r="C54" s="1">
        <v>3</v>
      </c>
      <c r="D54" s="1">
        <v>33</v>
      </c>
      <c r="E54" s="4" t="s">
        <v>66</v>
      </c>
      <c r="F54" s="4" t="s">
        <v>66</v>
      </c>
      <c r="G54" s="1" t="s">
        <v>8</v>
      </c>
    </row>
    <row r="55" spans="1:7" x14ac:dyDescent="0.25">
      <c r="A55" s="1">
        <v>50</v>
      </c>
      <c r="B55" s="4" t="s">
        <v>95</v>
      </c>
      <c r="C55" s="1">
        <v>3</v>
      </c>
      <c r="D55" s="1">
        <v>25</v>
      </c>
      <c r="E55" s="4" t="s">
        <v>66</v>
      </c>
      <c r="F55" s="4" t="s">
        <v>66</v>
      </c>
      <c r="G55" s="1" t="s">
        <v>8</v>
      </c>
    </row>
    <row r="56" spans="1:7" x14ac:dyDescent="0.25">
      <c r="A56" s="1">
        <v>51</v>
      </c>
      <c r="B56" s="4" t="s">
        <v>96</v>
      </c>
      <c r="C56" s="1">
        <v>3</v>
      </c>
      <c r="D56" s="1">
        <v>24</v>
      </c>
      <c r="E56" s="4" t="s">
        <v>97</v>
      </c>
      <c r="F56" s="4" t="s">
        <v>368</v>
      </c>
      <c r="G56" s="1" t="s">
        <v>8</v>
      </c>
    </row>
    <row r="57" spans="1:7" x14ac:dyDescent="0.25">
      <c r="A57" s="1">
        <v>52</v>
      </c>
      <c r="B57" s="4" t="s">
        <v>88</v>
      </c>
      <c r="C57" s="1">
        <v>3</v>
      </c>
      <c r="D57" s="1">
        <v>22</v>
      </c>
      <c r="E57" s="4" t="s">
        <v>98</v>
      </c>
      <c r="F57" s="4" t="s">
        <v>368</v>
      </c>
      <c r="G57" s="1" t="s">
        <v>8</v>
      </c>
    </row>
    <row r="58" spans="1:7" x14ac:dyDescent="0.25">
      <c r="A58" s="1">
        <v>53</v>
      </c>
      <c r="B58" s="4" t="s">
        <v>99</v>
      </c>
      <c r="C58" s="1">
        <v>3</v>
      </c>
      <c r="D58" s="1">
        <v>18</v>
      </c>
      <c r="E58" s="4" t="s">
        <v>98</v>
      </c>
      <c r="F58" s="4" t="s">
        <v>368</v>
      </c>
      <c r="G58" s="1" t="s">
        <v>8</v>
      </c>
    </row>
    <row r="59" spans="1:7" x14ac:dyDescent="0.25">
      <c r="A59" s="1">
        <v>54</v>
      </c>
      <c r="B59" s="4" t="s">
        <v>100</v>
      </c>
      <c r="C59" s="1">
        <v>3</v>
      </c>
      <c r="D59" s="1">
        <v>20</v>
      </c>
      <c r="E59" s="4" t="s">
        <v>98</v>
      </c>
      <c r="F59" s="4" t="s">
        <v>368</v>
      </c>
      <c r="G59" s="1" t="s">
        <v>8</v>
      </c>
    </row>
    <row r="60" spans="1:7" x14ac:dyDescent="0.25">
      <c r="A60" s="1">
        <v>55</v>
      </c>
      <c r="B60" s="4" t="s">
        <v>101</v>
      </c>
      <c r="C60" s="1">
        <v>3</v>
      </c>
      <c r="D60" s="1">
        <v>20</v>
      </c>
      <c r="E60" s="4" t="s">
        <v>89</v>
      </c>
      <c r="F60" s="4" t="s">
        <v>66</v>
      </c>
      <c r="G60" s="1" t="s">
        <v>8</v>
      </c>
    </row>
    <row r="61" spans="1:7" x14ac:dyDescent="0.25">
      <c r="A61" s="1">
        <v>56</v>
      </c>
      <c r="B61" s="4" t="s">
        <v>102</v>
      </c>
      <c r="C61" s="1">
        <v>3</v>
      </c>
      <c r="D61" s="1">
        <v>14</v>
      </c>
      <c r="E61" s="4" t="s">
        <v>103</v>
      </c>
      <c r="F61" s="4" t="s">
        <v>66</v>
      </c>
      <c r="G61" s="1" t="s">
        <v>8</v>
      </c>
    </row>
    <row r="62" spans="1:7" x14ac:dyDescent="0.25">
      <c r="A62" s="1">
        <v>57</v>
      </c>
      <c r="B62" s="4" t="s">
        <v>104</v>
      </c>
      <c r="C62" s="1">
        <v>3</v>
      </c>
      <c r="D62" s="1">
        <v>15</v>
      </c>
      <c r="E62" s="4" t="s">
        <v>105</v>
      </c>
      <c r="F62" s="4" t="s">
        <v>368</v>
      </c>
      <c r="G62" s="1" t="s">
        <v>8</v>
      </c>
    </row>
    <row r="63" spans="1:7" x14ac:dyDescent="0.25">
      <c r="A63" s="1">
        <v>58</v>
      </c>
      <c r="B63" s="4" t="s">
        <v>95</v>
      </c>
      <c r="C63" s="1">
        <v>3</v>
      </c>
      <c r="D63" s="1">
        <v>13</v>
      </c>
      <c r="E63" s="4" t="s">
        <v>82</v>
      </c>
      <c r="F63" s="4" t="s">
        <v>368</v>
      </c>
      <c r="G63" s="1" t="s">
        <v>8</v>
      </c>
    </row>
    <row r="64" spans="1:7" x14ac:dyDescent="0.25">
      <c r="A64" s="1">
        <v>59</v>
      </c>
      <c r="B64" s="4" t="s">
        <v>106</v>
      </c>
      <c r="C64" s="1">
        <v>3</v>
      </c>
      <c r="D64" s="1">
        <v>17</v>
      </c>
      <c r="E64" s="4" t="s">
        <v>107</v>
      </c>
      <c r="F64" s="4" t="s">
        <v>368</v>
      </c>
      <c r="G64" s="1" t="s">
        <v>8</v>
      </c>
    </row>
    <row r="65" spans="1:7" x14ac:dyDescent="0.25">
      <c r="A65" s="1">
        <v>60</v>
      </c>
      <c r="B65" s="4" t="s">
        <v>108</v>
      </c>
      <c r="C65" s="1">
        <v>3</v>
      </c>
      <c r="D65" s="1">
        <v>22</v>
      </c>
      <c r="E65" s="4" t="s">
        <v>109</v>
      </c>
      <c r="F65" s="4" t="s">
        <v>368</v>
      </c>
      <c r="G65" s="1" t="s">
        <v>8</v>
      </c>
    </row>
    <row r="66" spans="1:7" x14ac:dyDescent="0.25">
      <c r="A66" s="1">
        <v>61</v>
      </c>
      <c r="B66" s="4" t="s">
        <v>110</v>
      </c>
      <c r="C66" s="1">
        <v>3</v>
      </c>
      <c r="D66" s="1">
        <v>19</v>
      </c>
      <c r="E66" s="4" t="s">
        <v>109</v>
      </c>
      <c r="F66" s="4" t="s">
        <v>368</v>
      </c>
      <c r="G66" s="1" t="s">
        <v>8</v>
      </c>
    </row>
    <row r="67" spans="1:7" x14ac:dyDescent="0.25">
      <c r="A67" s="1">
        <v>62</v>
      </c>
      <c r="B67" s="4" t="s">
        <v>111</v>
      </c>
      <c r="C67" s="1">
        <v>3</v>
      </c>
      <c r="D67" s="1">
        <v>18</v>
      </c>
      <c r="E67" s="4" t="s">
        <v>112</v>
      </c>
      <c r="F67" s="4" t="s">
        <v>368</v>
      </c>
      <c r="G67" s="1" t="s">
        <v>8</v>
      </c>
    </row>
    <row r="68" spans="1:7" x14ac:dyDescent="0.25">
      <c r="A68" s="1">
        <v>63</v>
      </c>
      <c r="B68" s="4" t="s">
        <v>113</v>
      </c>
      <c r="C68" s="1">
        <v>3</v>
      </c>
      <c r="D68" s="1">
        <v>25</v>
      </c>
      <c r="E68" s="4" t="s">
        <v>114</v>
      </c>
      <c r="F68" s="4" t="s">
        <v>368</v>
      </c>
      <c r="G68" s="1" t="s">
        <v>8</v>
      </c>
    </row>
    <row r="69" spans="1:7" x14ac:dyDescent="0.25">
      <c r="A69" s="1">
        <v>64</v>
      </c>
      <c r="B69" s="4" t="s">
        <v>115</v>
      </c>
      <c r="C69" s="1">
        <v>3</v>
      </c>
      <c r="D69" s="1">
        <v>35</v>
      </c>
      <c r="E69" s="4" t="s">
        <v>66</v>
      </c>
      <c r="F69" s="4" t="s">
        <v>66</v>
      </c>
      <c r="G69" s="1" t="s">
        <v>8</v>
      </c>
    </row>
    <row r="70" spans="1:7" x14ac:dyDescent="0.25">
      <c r="A70" s="1">
        <v>65</v>
      </c>
      <c r="B70" s="4" t="s">
        <v>116</v>
      </c>
      <c r="C70" s="1">
        <v>3</v>
      </c>
      <c r="D70" s="1">
        <v>45</v>
      </c>
      <c r="E70" s="4" t="s">
        <v>91</v>
      </c>
      <c r="F70" s="4" t="s">
        <v>396</v>
      </c>
      <c r="G70" s="1" t="s">
        <v>8</v>
      </c>
    </row>
    <row r="71" spans="1:7" x14ac:dyDescent="0.25">
      <c r="A71" s="1">
        <v>66</v>
      </c>
      <c r="B71" s="4" t="s">
        <v>117</v>
      </c>
      <c r="C71" s="1">
        <v>3</v>
      </c>
      <c r="D71" s="1">
        <v>44</v>
      </c>
      <c r="E71" s="4" t="s">
        <v>58</v>
      </c>
      <c r="F71" s="4" t="s">
        <v>58</v>
      </c>
      <c r="G71" s="1" t="s">
        <v>8</v>
      </c>
    </row>
    <row r="72" spans="1:7" x14ac:dyDescent="0.25">
      <c r="A72" s="1"/>
      <c r="B72" s="4"/>
      <c r="C72" s="1"/>
      <c r="D72" s="1"/>
      <c r="E72" s="4"/>
      <c r="F72" s="4"/>
      <c r="G72" s="1"/>
    </row>
    <row r="73" spans="1:7" x14ac:dyDescent="0.25">
      <c r="A73" s="1">
        <v>67</v>
      </c>
      <c r="B73" s="4" t="s">
        <v>118</v>
      </c>
      <c r="C73" s="1">
        <v>4</v>
      </c>
      <c r="D73" s="1">
        <v>15</v>
      </c>
      <c r="E73" s="4" t="s">
        <v>119</v>
      </c>
      <c r="F73" s="4" t="s">
        <v>368</v>
      </c>
      <c r="G73" s="1" t="s">
        <v>8</v>
      </c>
    </row>
    <row r="74" spans="1:7" x14ac:dyDescent="0.25">
      <c r="A74" s="1">
        <v>68</v>
      </c>
      <c r="B74" s="4" t="s">
        <v>120</v>
      </c>
      <c r="C74" s="1">
        <v>4</v>
      </c>
      <c r="D74" s="1">
        <v>11</v>
      </c>
      <c r="E74" s="4" t="s">
        <v>109</v>
      </c>
      <c r="F74" s="4" t="s">
        <v>368</v>
      </c>
      <c r="G74" s="1" t="s">
        <v>8</v>
      </c>
    </row>
    <row r="75" spans="1:7" x14ac:dyDescent="0.25">
      <c r="A75" s="1">
        <v>69</v>
      </c>
      <c r="B75" s="4" t="s">
        <v>117</v>
      </c>
      <c r="C75" s="1">
        <v>4</v>
      </c>
      <c r="D75" s="1">
        <v>14</v>
      </c>
      <c r="E75" s="4" t="s">
        <v>58</v>
      </c>
      <c r="F75" s="4" t="s">
        <v>58</v>
      </c>
      <c r="G75" s="1" t="s">
        <v>8</v>
      </c>
    </row>
    <row r="76" spans="1:7" x14ac:dyDescent="0.25">
      <c r="A76" s="1">
        <v>70</v>
      </c>
      <c r="B76" s="4" t="s">
        <v>121</v>
      </c>
      <c r="C76" s="1">
        <v>4</v>
      </c>
      <c r="D76" s="1">
        <v>36</v>
      </c>
      <c r="E76" s="4" t="s">
        <v>103</v>
      </c>
      <c r="F76" s="4" t="s">
        <v>66</v>
      </c>
      <c r="G76" s="1" t="s">
        <v>8</v>
      </c>
    </row>
    <row r="77" spans="1:7" x14ac:dyDescent="0.25">
      <c r="A77" s="1">
        <v>71</v>
      </c>
      <c r="B77" s="4" t="s">
        <v>122</v>
      </c>
      <c r="C77" s="1">
        <v>4</v>
      </c>
      <c r="D77" s="1">
        <v>21</v>
      </c>
      <c r="E77" s="4" t="s">
        <v>123</v>
      </c>
      <c r="F77" s="4" t="s">
        <v>368</v>
      </c>
      <c r="G77" s="1" t="s">
        <v>8</v>
      </c>
    </row>
    <row r="78" spans="1:7" x14ac:dyDescent="0.25">
      <c r="A78" s="1">
        <v>72</v>
      </c>
      <c r="B78" s="4" t="s">
        <v>124</v>
      </c>
      <c r="C78" s="1">
        <v>4</v>
      </c>
      <c r="D78" s="1">
        <v>26</v>
      </c>
      <c r="E78" s="4" t="s">
        <v>125</v>
      </c>
      <c r="F78" s="4" t="s">
        <v>368</v>
      </c>
      <c r="G78" s="1" t="s">
        <v>8</v>
      </c>
    </row>
    <row r="79" spans="1:7" x14ac:dyDescent="0.25">
      <c r="A79" s="1">
        <v>73</v>
      </c>
      <c r="B79" s="4" t="s">
        <v>126</v>
      </c>
      <c r="C79" s="1">
        <v>4</v>
      </c>
      <c r="D79" s="1">
        <v>18</v>
      </c>
      <c r="E79" s="4" t="s">
        <v>127</v>
      </c>
      <c r="F79" s="4" t="s">
        <v>368</v>
      </c>
      <c r="G79" s="1" t="s">
        <v>8</v>
      </c>
    </row>
    <row r="80" spans="1:7" x14ac:dyDescent="0.25">
      <c r="A80" s="1">
        <v>74</v>
      </c>
      <c r="B80" s="4" t="s">
        <v>128</v>
      </c>
      <c r="C80" s="1">
        <v>4</v>
      </c>
      <c r="D80" s="1">
        <v>27</v>
      </c>
      <c r="E80" s="4" t="s">
        <v>129</v>
      </c>
      <c r="F80" s="4" t="s">
        <v>368</v>
      </c>
      <c r="G80" s="1" t="s">
        <v>8</v>
      </c>
    </row>
    <row r="81" spans="1:7" x14ac:dyDescent="0.25">
      <c r="A81" s="1">
        <v>75</v>
      </c>
      <c r="B81" s="4" t="s">
        <v>111</v>
      </c>
      <c r="C81" s="1">
        <v>4</v>
      </c>
      <c r="D81" s="1">
        <v>20</v>
      </c>
      <c r="E81" s="4" t="s">
        <v>130</v>
      </c>
      <c r="F81" s="4" t="s">
        <v>396</v>
      </c>
      <c r="G81" s="1" t="s">
        <v>8</v>
      </c>
    </row>
    <row r="82" spans="1:7" x14ac:dyDescent="0.25">
      <c r="A82" s="1">
        <v>76</v>
      </c>
      <c r="B82" s="4" t="s">
        <v>131</v>
      </c>
      <c r="C82" s="1">
        <v>4</v>
      </c>
      <c r="D82" s="1">
        <v>24</v>
      </c>
      <c r="E82" s="4" t="s">
        <v>132</v>
      </c>
      <c r="F82" s="4" t="s">
        <v>368</v>
      </c>
      <c r="G82" s="1" t="s">
        <v>8</v>
      </c>
    </row>
    <row r="83" spans="1:7" x14ac:dyDescent="0.25">
      <c r="A83" s="1">
        <v>77</v>
      </c>
      <c r="B83" s="4" t="s">
        <v>133</v>
      </c>
      <c r="C83" s="1">
        <v>4</v>
      </c>
      <c r="D83" s="1">
        <v>18</v>
      </c>
      <c r="E83" s="4" t="s">
        <v>134</v>
      </c>
      <c r="F83" s="4" t="s">
        <v>368</v>
      </c>
      <c r="G83" s="1" t="s">
        <v>8</v>
      </c>
    </row>
    <row r="84" spans="1:7" x14ac:dyDescent="0.25">
      <c r="A84" s="1">
        <v>78</v>
      </c>
      <c r="B84" s="4" t="s">
        <v>135</v>
      </c>
      <c r="C84" s="1">
        <v>4</v>
      </c>
      <c r="D84" s="1">
        <v>17</v>
      </c>
      <c r="E84" s="4" t="s">
        <v>136</v>
      </c>
      <c r="F84" s="4" t="s">
        <v>368</v>
      </c>
      <c r="G84" s="1" t="s">
        <v>8</v>
      </c>
    </row>
    <row r="85" spans="1:7" x14ac:dyDescent="0.25">
      <c r="A85" s="1">
        <v>79</v>
      </c>
      <c r="B85" s="4" t="s">
        <v>137</v>
      </c>
      <c r="C85" s="1">
        <v>4</v>
      </c>
      <c r="D85" s="1">
        <v>46</v>
      </c>
      <c r="E85" s="4" t="s">
        <v>138</v>
      </c>
      <c r="F85" s="4" t="s">
        <v>368</v>
      </c>
      <c r="G85" s="1" t="s">
        <v>8</v>
      </c>
    </row>
    <row r="86" spans="1:7" x14ac:dyDescent="0.25">
      <c r="A86" s="1">
        <v>80</v>
      </c>
      <c r="B86" s="4" t="s">
        <v>87</v>
      </c>
      <c r="C86" s="1">
        <v>4</v>
      </c>
      <c r="D86" s="1">
        <v>27</v>
      </c>
      <c r="E86" s="4" t="s">
        <v>139</v>
      </c>
      <c r="F86" s="4" t="s">
        <v>368</v>
      </c>
      <c r="G86" s="1" t="s">
        <v>8</v>
      </c>
    </row>
    <row r="87" spans="1:7" x14ac:dyDescent="0.25">
      <c r="A87" s="1">
        <v>81</v>
      </c>
      <c r="B87" s="4" t="s">
        <v>140</v>
      </c>
      <c r="C87" s="1">
        <v>4</v>
      </c>
      <c r="D87" s="1">
        <v>28</v>
      </c>
      <c r="E87" s="4" t="s">
        <v>138</v>
      </c>
      <c r="F87" s="4" t="s">
        <v>368</v>
      </c>
      <c r="G87" s="1" t="s">
        <v>8</v>
      </c>
    </row>
    <row r="88" spans="1:7" x14ac:dyDescent="0.25">
      <c r="A88" s="1">
        <v>82</v>
      </c>
      <c r="B88" s="4" t="s">
        <v>141</v>
      </c>
      <c r="C88" s="1">
        <v>4</v>
      </c>
      <c r="D88" s="1">
        <v>28</v>
      </c>
      <c r="E88" s="4" t="s">
        <v>142</v>
      </c>
      <c r="F88" s="4" t="s">
        <v>368</v>
      </c>
      <c r="G88" s="1" t="s">
        <v>8</v>
      </c>
    </row>
    <row r="89" spans="1:7" x14ac:dyDescent="0.25">
      <c r="A89" s="1">
        <v>83</v>
      </c>
      <c r="B89" s="4" t="s">
        <v>143</v>
      </c>
      <c r="C89" s="1">
        <v>4</v>
      </c>
      <c r="D89" s="1">
        <v>21</v>
      </c>
      <c r="E89" s="4" t="s">
        <v>144</v>
      </c>
      <c r="F89" s="4" t="s">
        <v>368</v>
      </c>
      <c r="G89" s="1" t="s">
        <v>8</v>
      </c>
    </row>
    <row r="90" spans="1:7" x14ac:dyDescent="0.25">
      <c r="A90" s="1">
        <v>84</v>
      </c>
      <c r="B90" s="4" t="s">
        <v>145</v>
      </c>
      <c r="C90" s="1">
        <v>4</v>
      </c>
      <c r="D90" s="1">
        <v>43</v>
      </c>
      <c r="E90" s="4" t="s">
        <v>146</v>
      </c>
      <c r="F90" s="4" t="s">
        <v>368</v>
      </c>
      <c r="G90" s="1" t="s">
        <v>8</v>
      </c>
    </row>
  </sheetData>
  <mergeCells count="1">
    <mergeCell ref="A2:G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4"/>
  <sheetViews>
    <sheetView tabSelected="1" topLeftCell="B22" workbookViewId="0">
      <selection activeCell="F38" sqref="F38"/>
    </sheetView>
  </sheetViews>
  <sheetFormatPr defaultRowHeight="15" x14ac:dyDescent="0.25"/>
  <cols>
    <col min="1" max="1" width="49.85546875" customWidth="1"/>
    <col min="2" max="2" width="20.7109375" customWidth="1"/>
    <col min="3" max="3" width="5.28515625" customWidth="1"/>
    <col min="4" max="4" width="10.85546875" customWidth="1"/>
    <col min="5" max="5" width="3.85546875" customWidth="1"/>
    <col min="6" max="6" width="92.42578125" customWidth="1"/>
    <col min="7" max="7" width="11.140625" customWidth="1"/>
    <col min="8" max="8" width="6.140625" customWidth="1"/>
  </cols>
  <sheetData>
    <row r="2" spans="1:18" x14ac:dyDescent="0.25">
      <c r="A2" s="14" t="s">
        <v>422</v>
      </c>
      <c r="B2" s="14" t="s">
        <v>496</v>
      </c>
      <c r="D2" s="72" t="s">
        <v>465</v>
      </c>
      <c r="E2" s="89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8" x14ac:dyDescent="0.25">
      <c r="A3" s="110" t="s">
        <v>402</v>
      </c>
      <c r="B3" s="115">
        <v>0</v>
      </c>
      <c r="D3" s="89"/>
      <c r="E3" s="89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x14ac:dyDescent="0.25">
      <c r="A4" s="39" t="s">
        <v>452</v>
      </c>
      <c r="B4" s="13">
        <v>1</v>
      </c>
      <c r="D4" s="20">
        <v>5</v>
      </c>
      <c r="E4" s="20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x14ac:dyDescent="0.25">
      <c r="A5" s="39" t="s">
        <v>406</v>
      </c>
      <c r="B5" s="23">
        <v>4</v>
      </c>
      <c r="D5" s="20">
        <v>11</v>
      </c>
      <c r="E5" s="20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x14ac:dyDescent="0.25">
      <c r="A6" s="39" t="s">
        <v>453</v>
      </c>
      <c r="B6" s="23">
        <v>12</v>
      </c>
      <c r="D6" s="20">
        <v>8</v>
      </c>
      <c r="E6" s="20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x14ac:dyDescent="0.25">
      <c r="A7" s="42" t="s">
        <v>454</v>
      </c>
      <c r="B7" s="23">
        <v>8</v>
      </c>
      <c r="D7" s="20">
        <v>7</v>
      </c>
      <c r="E7" s="20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8" x14ac:dyDescent="0.25">
      <c r="A8" s="39" t="s">
        <v>455</v>
      </c>
      <c r="B8" s="23">
        <v>7</v>
      </c>
      <c r="I8" s="55"/>
      <c r="J8" s="55"/>
      <c r="K8" s="55"/>
      <c r="L8" s="55"/>
      <c r="M8" s="55"/>
      <c r="N8" s="55"/>
      <c r="O8" s="55"/>
      <c r="P8" s="55"/>
      <c r="Q8" s="55"/>
      <c r="R8" s="55"/>
    </row>
    <row r="9" spans="1:18" x14ac:dyDescent="0.25">
      <c r="A9" s="39" t="s">
        <v>456</v>
      </c>
      <c r="B9" s="13">
        <v>2</v>
      </c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8" x14ac:dyDescent="0.25">
      <c r="A10" s="39" t="s">
        <v>457</v>
      </c>
      <c r="B10" s="13">
        <v>2</v>
      </c>
      <c r="I10" s="54"/>
      <c r="J10" s="55"/>
      <c r="K10" s="55"/>
      <c r="L10" s="55"/>
      <c r="M10" s="55"/>
      <c r="N10" s="55"/>
      <c r="O10" s="55"/>
      <c r="P10" s="55"/>
      <c r="Q10" s="55"/>
      <c r="R10" s="55"/>
    </row>
    <row r="11" spans="1:18" x14ac:dyDescent="0.25">
      <c r="B11">
        <f>SUM(B4:B10)</f>
        <v>36</v>
      </c>
      <c r="I11" s="54"/>
      <c r="J11" s="55"/>
      <c r="K11" s="55"/>
      <c r="L11" s="55"/>
      <c r="M11" s="55"/>
      <c r="N11" s="55"/>
      <c r="O11" s="55"/>
      <c r="P11" s="55"/>
      <c r="Q11" s="55"/>
      <c r="R11" s="55"/>
    </row>
    <row r="12" spans="1:18" x14ac:dyDescent="0.25">
      <c r="I12" s="54"/>
      <c r="J12" s="55"/>
      <c r="K12" s="55"/>
      <c r="L12" s="55"/>
      <c r="M12" s="55"/>
      <c r="N12" s="55"/>
      <c r="O12" s="55"/>
      <c r="P12" s="55"/>
      <c r="Q12" s="55"/>
      <c r="R12" s="55"/>
    </row>
    <row r="13" spans="1:18" x14ac:dyDescent="0.25">
      <c r="A13" s="14" t="s">
        <v>465</v>
      </c>
      <c r="B13" s="14" t="s">
        <v>464</v>
      </c>
      <c r="C13" s="109" t="s">
        <v>497</v>
      </c>
    </row>
    <row r="14" spans="1:18" x14ac:dyDescent="0.25">
      <c r="A14" s="39" t="s">
        <v>460</v>
      </c>
      <c r="B14" s="86">
        <f>(B5/12)*100%</f>
        <v>0.33333333333333331</v>
      </c>
      <c r="C14" t="s">
        <v>501</v>
      </c>
    </row>
    <row r="15" spans="1:18" x14ac:dyDescent="0.25">
      <c r="A15" s="39" t="s">
        <v>461</v>
      </c>
      <c r="B15" s="86">
        <f>(B6/12)*100%</f>
        <v>1</v>
      </c>
    </row>
    <row r="16" spans="1:18" x14ac:dyDescent="0.25">
      <c r="A16" s="42" t="s">
        <v>462</v>
      </c>
      <c r="B16" s="86">
        <f>(B7/12)*100%</f>
        <v>0.66666666666666663</v>
      </c>
    </row>
    <row r="17" spans="1:8" x14ac:dyDescent="0.25">
      <c r="A17" s="39" t="s">
        <v>463</v>
      </c>
      <c r="B17" s="86">
        <f>(B8/12)*100%</f>
        <v>0.58333333333333337</v>
      </c>
    </row>
    <row r="20" spans="1:8" x14ac:dyDescent="0.25">
      <c r="A20" s="14" t="s">
        <v>466</v>
      </c>
      <c r="B20" s="14" t="s">
        <v>464</v>
      </c>
      <c r="D20" s="72" t="s">
        <v>466</v>
      </c>
      <c r="E20" s="89"/>
      <c r="F20" t="s">
        <v>483</v>
      </c>
    </row>
    <row r="21" spans="1:8" x14ac:dyDescent="0.25">
      <c r="A21" s="39" t="s">
        <v>467</v>
      </c>
      <c r="B21" s="117">
        <f>(D21/12)*100%</f>
        <v>0.33333333333333331</v>
      </c>
      <c r="D21" s="72">
        <v>4</v>
      </c>
      <c r="E21" s="89"/>
      <c r="F21" s="16" t="s">
        <v>475</v>
      </c>
      <c r="G21" s="105" t="s">
        <v>484</v>
      </c>
      <c r="H21" s="106">
        <f>(4/4)*100%</f>
        <v>1</v>
      </c>
    </row>
    <row r="22" spans="1:8" x14ac:dyDescent="0.25">
      <c r="A22" s="42" t="s">
        <v>468</v>
      </c>
      <c r="B22" s="118">
        <f t="shared" ref="B22:B26" si="0">(D22/12)*100%</f>
        <v>0.25</v>
      </c>
      <c r="C22" s="16"/>
      <c r="D22" s="20">
        <v>3</v>
      </c>
      <c r="E22" s="89"/>
      <c r="F22" s="16" t="s">
        <v>476</v>
      </c>
      <c r="G22" s="16" t="s">
        <v>485</v>
      </c>
      <c r="H22" s="106">
        <f>(4/12)*100%</f>
        <v>0.33333333333333331</v>
      </c>
    </row>
    <row r="23" spans="1:8" x14ac:dyDescent="0.25">
      <c r="A23" s="42" t="s">
        <v>469</v>
      </c>
      <c r="B23" s="118">
        <f t="shared" si="0"/>
        <v>0</v>
      </c>
      <c r="C23" s="16"/>
      <c r="D23" s="20">
        <v>0</v>
      </c>
      <c r="E23" s="89"/>
      <c r="F23" s="16" t="s">
        <v>477</v>
      </c>
      <c r="G23" s="16" t="s">
        <v>487</v>
      </c>
      <c r="H23" s="106">
        <f>(8/12)*100%</f>
        <v>0.66666666666666663</v>
      </c>
    </row>
    <row r="24" spans="1:8" x14ac:dyDescent="0.25">
      <c r="A24" s="42" t="s">
        <v>471</v>
      </c>
      <c r="B24" s="118">
        <f t="shared" si="0"/>
        <v>0.66666666666666663</v>
      </c>
      <c r="C24" s="16"/>
      <c r="D24" s="20">
        <v>8</v>
      </c>
      <c r="E24" s="89"/>
      <c r="F24" s="16" t="s">
        <v>478</v>
      </c>
      <c r="G24" s="16" t="s">
        <v>486</v>
      </c>
      <c r="H24" s="106">
        <f>(8/8)*100%</f>
        <v>1</v>
      </c>
    </row>
    <row r="25" spans="1:8" x14ac:dyDescent="0.25">
      <c r="A25" s="42" t="s">
        <v>470</v>
      </c>
      <c r="B25" s="118">
        <f t="shared" si="0"/>
        <v>0.58333333333333337</v>
      </c>
      <c r="C25" s="16"/>
      <c r="D25" s="20">
        <v>7</v>
      </c>
      <c r="E25" s="89"/>
      <c r="F25" s="16" t="s">
        <v>479</v>
      </c>
      <c r="G25" s="16" t="s">
        <v>488</v>
      </c>
      <c r="H25" s="106">
        <f>(7/12)*100%</f>
        <v>0.58333333333333337</v>
      </c>
    </row>
    <row r="26" spans="1:8" x14ac:dyDescent="0.25">
      <c r="A26" s="42" t="s">
        <v>472</v>
      </c>
      <c r="B26" s="117">
        <f t="shared" si="0"/>
        <v>0.41666666666666669</v>
      </c>
      <c r="D26" s="72">
        <v>5</v>
      </c>
      <c r="E26" s="89"/>
      <c r="F26" s="16" t="s">
        <v>480</v>
      </c>
      <c r="G26" s="16" t="s">
        <v>489</v>
      </c>
      <c r="H26" s="106">
        <f>(7/7)*100%</f>
        <v>1</v>
      </c>
    </row>
    <row r="27" spans="1:8" x14ac:dyDescent="0.25">
      <c r="F27" s="16" t="s">
        <v>481</v>
      </c>
      <c r="G27" s="16" t="s">
        <v>490</v>
      </c>
      <c r="H27" s="106">
        <f>(5/8)*100%</f>
        <v>0.625</v>
      </c>
    </row>
    <row r="28" spans="1:8" x14ac:dyDescent="0.25">
      <c r="F28" s="16" t="s">
        <v>482</v>
      </c>
      <c r="G28" s="16" t="s">
        <v>491</v>
      </c>
      <c r="H28" s="106">
        <f>(5/7)*100%</f>
        <v>0.7142857142857143</v>
      </c>
    </row>
    <row r="29" spans="1:8" x14ac:dyDescent="0.25">
      <c r="F29" s="16"/>
      <c r="G29" s="16"/>
      <c r="H29" s="106"/>
    </row>
    <row r="30" spans="1:8" x14ac:dyDescent="0.25">
      <c r="A30" s="71" t="s">
        <v>466</v>
      </c>
      <c r="B30" s="71" t="s">
        <v>464</v>
      </c>
      <c r="C30" s="109" t="s">
        <v>498</v>
      </c>
      <c r="F30" s="16" t="s">
        <v>477</v>
      </c>
      <c r="G30" s="16" t="s">
        <v>487</v>
      </c>
      <c r="H30" s="106">
        <f>(8/12)*100%</f>
        <v>0.66666666666666663</v>
      </c>
    </row>
    <row r="31" spans="1:8" x14ac:dyDescent="0.25">
      <c r="A31" s="13" t="s">
        <v>471</v>
      </c>
      <c r="B31" s="86">
        <v>0.66666666666666663</v>
      </c>
      <c r="F31" s="16" t="s">
        <v>478</v>
      </c>
      <c r="G31" s="16" t="s">
        <v>486</v>
      </c>
      <c r="H31" s="106">
        <f>(8/8)*100%</f>
        <v>1</v>
      </c>
    </row>
    <row r="32" spans="1:8" x14ac:dyDescent="0.25">
      <c r="A32" s="108" t="s">
        <v>472</v>
      </c>
      <c r="B32" s="111">
        <v>0.41666666666666669</v>
      </c>
      <c r="F32" s="16" t="s">
        <v>481</v>
      </c>
      <c r="G32" s="16" t="s">
        <v>490</v>
      </c>
      <c r="H32" s="106">
        <f>(5/8)*100%</f>
        <v>0.625</v>
      </c>
    </row>
    <row r="33" spans="1:9" x14ac:dyDescent="0.25">
      <c r="A33" s="113"/>
      <c r="B33" s="114"/>
      <c r="F33" s="16" t="s">
        <v>482</v>
      </c>
      <c r="G33" s="16" t="s">
        <v>491</v>
      </c>
      <c r="H33" s="106">
        <f>(5/7)*100%</f>
        <v>0.7142857142857143</v>
      </c>
    </row>
    <row r="35" spans="1:9" x14ac:dyDescent="0.25">
      <c r="F35" s="16"/>
      <c r="G35" s="16"/>
      <c r="H35" s="106"/>
    </row>
    <row r="36" spans="1:9" x14ac:dyDescent="0.25">
      <c r="A36" s="71" t="s">
        <v>474</v>
      </c>
      <c r="B36" s="71" t="s">
        <v>464</v>
      </c>
      <c r="D36" t="s">
        <v>474</v>
      </c>
    </row>
    <row r="37" spans="1:9" x14ac:dyDescent="0.25">
      <c r="A37" s="13" t="s">
        <v>502</v>
      </c>
      <c r="B37" s="86">
        <f t="shared" ref="B37:B38" si="1">(D37/12)*100%</f>
        <v>0.25</v>
      </c>
      <c r="D37" s="89">
        <v>3</v>
      </c>
    </row>
    <row r="38" spans="1:9" x14ac:dyDescent="0.25">
      <c r="A38" s="13" t="s">
        <v>473</v>
      </c>
      <c r="B38" s="86">
        <f t="shared" si="1"/>
        <v>0.41666666666666669</v>
      </c>
      <c r="D38" s="72">
        <v>5</v>
      </c>
      <c r="E38" s="89"/>
    </row>
    <row r="39" spans="1:9" x14ac:dyDescent="0.25">
      <c r="A39" s="112"/>
      <c r="B39" s="87"/>
      <c r="D39" s="89"/>
      <c r="E39" s="89"/>
    </row>
    <row r="40" spans="1:9" x14ac:dyDescent="0.25">
      <c r="A40" s="112"/>
      <c r="B40" s="87"/>
      <c r="D40" s="89"/>
      <c r="E40" s="89"/>
    </row>
    <row r="41" spans="1:9" x14ac:dyDescent="0.25">
      <c r="B41" s="87"/>
    </row>
    <row r="42" spans="1:9" x14ac:dyDescent="0.25">
      <c r="A42" s="71" t="s">
        <v>474</v>
      </c>
      <c r="B42" s="71" t="s">
        <v>464</v>
      </c>
      <c r="C42" s="109" t="s">
        <v>499</v>
      </c>
      <c r="F42" t="s">
        <v>492</v>
      </c>
      <c r="H42" t="s">
        <v>490</v>
      </c>
      <c r="I42" s="88">
        <f>(5/8)*100%</f>
        <v>0.625</v>
      </c>
    </row>
    <row r="43" spans="1:9" x14ac:dyDescent="0.25">
      <c r="A43" s="23" t="s">
        <v>473</v>
      </c>
      <c r="B43" s="116">
        <v>0.41666666666666669</v>
      </c>
      <c r="F43" t="s">
        <v>493</v>
      </c>
      <c r="H43" t="s">
        <v>491</v>
      </c>
      <c r="I43" s="88">
        <f>(5/7)*100%</f>
        <v>0.7142857142857143</v>
      </c>
    </row>
    <row r="44" spans="1:9" x14ac:dyDescent="0.25">
      <c r="F44" t="s">
        <v>494</v>
      </c>
      <c r="H44" t="s">
        <v>495</v>
      </c>
      <c r="I44" s="88">
        <f>(5/5)*100%</f>
        <v>1</v>
      </c>
    </row>
  </sheetData>
  <mergeCells count="1">
    <mergeCell ref="I2:R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20" sqref="D20"/>
    </sheetView>
  </sheetViews>
  <sheetFormatPr defaultRowHeight="15" x14ac:dyDescent="0.25"/>
  <cols>
    <col min="1" max="1" width="7.5703125" customWidth="1"/>
    <col min="2" max="2" width="14.5703125" customWidth="1"/>
    <col min="3" max="3" width="14.140625" customWidth="1"/>
    <col min="4" max="4" width="14.28515625" customWidth="1"/>
    <col min="5" max="5" width="14.42578125" customWidth="1"/>
    <col min="6" max="6" width="14.28515625" customWidth="1"/>
    <col min="7" max="7" width="13.28515625" customWidth="1"/>
    <col min="8" max="8" width="13.7109375" customWidth="1"/>
  </cols>
  <sheetData>
    <row r="1" spans="1:8" x14ac:dyDescent="0.25">
      <c r="A1" s="78" t="s">
        <v>451</v>
      </c>
      <c r="B1" s="39" t="s">
        <v>452</v>
      </c>
      <c r="C1" s="39" t="s">
        <v>406</v>
      </c>
      <c r="D1" s="39" t="s">
        <v>453</v>
      </c>
      <c r="E1" s="42" t="s">
        <v>454</v>
      </c>
      <c r="F1" s="39" t="s">
        <v>455</v>
      </c>
      <c r="G1" s="39" t="s">
        <v>456</v>
      </c>
      <c r="H1" s="39" t="s">
        <v>457</v>
      </c>
    </row>
    <row r="2" spans="1:8" x14ac:dyDescent="0.25">
      <c r="A2" s="81">
        <v>0</v>
      </c>
      <c r="B2" s="81">
        <v>0</v>
      </c>
      <c r="C2" s="81">
        <v>0</v>
      </c>
      <c r="D2" s="81">
        <v>1</v>
      </c>
      <c r="E2" s="81">
        <v>0</v>
      </c>
      <c r="F2" s="81">
        <v>1</v>
      </c>
      <c r="G2" s="81">
        <v>0</v>
      </c>
      <c r="H2" s="81">
        <v>1</v>
      </c>
    </row>
    <row r="3" spans="1:8" x14ac:dyDescent="0.25">
      <c r="A3" s="81">
        <v>0</v>
      </c>
      <c r="B3" s="81">
        <v>0</v>
      </c>
      <c r="C3" s="81">
        <v>0</v>
      </c>
      <c r="D3" s="81">
        <v>1</v>
      </c>
      <c r="E3" s="81">
        <v>1</v>
      </c>
      <c r="F3" s="81">
        <v>1</v>
      </c>
      <c r="G3" s="81">
        <v>0</v>
      </c>
      <c r="H3" s="81">
        <v>0</v>
      </c>
    </row>
    <row r="4" spans="1:8" x14ac:dyDescent="0.25">
      <c r="A4" s="81">
        <v>0</v>
      </c>
      <c r="B4" s="81">
        <v>0</v>
      </c>
      <c r="C4" s="81">
        <v>0</v>
      </c>
      <c r="D4" s="81">
        <v>1</v>
      </c>
      <c r="E4" s="81">
        <v>1</v>
      </c>
      <c r="F4" s="81">
        <v>1</v>
      </c>
      <c r="G4" s="81">
        <v>0</v>
      </c>
      <c r="H4" s="81">
        <v>0</v>
      </c>
    </row>
    <row r="5" spans="1:8" x14ac:dyDescent="0.25">
      <c r="A5" s="81">
        <v>0</v>
      </c>
      <c r="B5" s="81">
        <v>0</v>
      </c>
      <c r="C5" s="81">
        <v>1</v>
      </c>
      <c r="D5" s="81">
        <v>1</v>
      </c>
      <c r="E5" s="81">
        <v>1</v>
      </c>
      <c r="F5" s="81">
        <v>0</v>
      </c>
      <c r="G5" s="81">
        <v>0</v>
      </c>
      <c r="H5" s="81">
        <v>0</v>
      </c>
    </row>
    <row r="6" spans="1:8" x14ac:dyDescent="0.25">
      <c r="A6" s="81">
        <v>0</v>
      </c>
      <c r="B6" s="81">
        <v>0</v>
      </c>
      <c r="C6" s="81">
        <v>0</v>
      </c>
      <c r="D6" s="81">
        <v>1</v>
      </c>
      <c r="E6" s="81">
        <v>0</v>
      </c>
      <c r="F6" s="81">
        <v>1</v>
      </c>
      <c r="G6" s="81">
        <v>1</v>
      </c>
      <c r="H6" s="81">
        <v>0</v>
      </c>
    </row>
    <row r="7" spans="1:8" x14ac:dyDescent="0.25">
      <c r="A7" s="81">
        <v>0</v>
      </c>
      <c r="B7" s="81">
        <v>1</v>
      </c>
      <c r="C7" s="81">
        <v>0</v>
      </c>
      <c r="D7" s="81">
        <v>1</v>
      </c>
      <c r="E7" s="81">
        <v>0</v>
      </c>
      <c r="F7" s="81">
        <v>0</v>
      </c>
      <c r="G7" s="81">
        <v>1</v>
      </c>
      <c r="H7" s="81">
        <v>0</v>
      </c>
    </row>
    <row r="8" spans="1:8" x14ac:dyDescent="0.25">
      <c r="A8" s="81">
        <v>0</v>
      </c>
      <c r="B8" s="81">
        <v>0</v>
      </c>
      <c r="C8" s="81">
        <v>1</v>
      </c>
      <c r="D8" s="81">
        <v>1</v>
      </c>
      <c r="E8" s="81">
        <v>1</v>
      </c>
      <c r="F8" s="81">
        <v>0</v>
      </c>
      <c r="G8" s="81">
        <v>0</v>
      </c>
      <c r="H8" s="81">
        <v>0</v>
      </c>
    </row>
    <row r="9" spans="1:8" x14ac:dyDescent="0.25">
      <c r="A9" s="81">
        <v>0</v>
      </c>
      <c r="B9" s="81">
        <v>0</v>
      </c>
      <c r="C9" s="81">
        <v>1</v>
      </c>
      <c r="D9" s="81">
        <v>1</v>
      </c>
      <c r="E9" s="81">
        <v>0</v>
      </c>
      <c r="F9" s="81">
        <v>0</v>
      </c>
      <c r="G9" s="81">
        <v>0</v>
      </c>
      <c r="H9" s="81">
        <v>1</v>
      </c>
    </row>
    <row r="10" spans="1:8" x14ac:dyDescent="0.25">
      <c r="A10" s="81">
        <v>0</v>
      </c>
      <c r="B10" s="81">
        <v>0</v>
      </c>
      <c r="C10" s="81">
        <v>0</v>
      </c>
      <c r="D10" s="81">
        <v>1</v>
      </c>
      <c r="E10" s="81">
        <v>1</v>
      </c>
      <c r="F10" s="81">
        <v>1</v>
      </c>
      <c r="G10" s="81">
        <v>0</v>
      </c>
      <c r="H10" s="81">
        <v>0</v>
      </c>
    </row>
    <row r="11" spans="1:8" x14ac:dyDescent="0.25">
      <c r="A11" s="81">
        <v>0</v>
      </c>
      <c r="B11" s="81">
        <v>0</v>
      </c>
      <c r="C11" s="81">
        <v>0</v>
      </c>
      <c r="D11" s="81">
        <v>1</v>
      </c>
      <c r="E11" s="81">
        <v>1</v>
      </c>
      <c r="F11" s="81">
        <v>1</v>
      </c>
      <c r="G11" s="81">
        <v>0</v>
      </c>
      <c r="H11" s="81">
        <v>0</v>
      </c>
    </row>
    <row r="12" spans="1:8" x14ac:dyDescent="0.25">
      <c r="A12" s="81">
        <v>0</v>
      </c>
      <c r="B12" s="81">
        <v>0</v>
      </c>
      <c r="C12" s="81">
        <v>1</v>
      </c>
      <c r="D12" s="81">
        <v>1</v>
      </c>
      <c r="E12" s="81">
        <v>1</v>
      </c>
      <c r="F12" s="81">
        <v>0</v>
      </c>
      <c r="G12" s="81">
        <v>0</v>
      </c>
      <c r="H12" s="81">
        <v>0</v>
      </c>
    </row>
    <row r="13" spans="1:8" x14ac:dyDescent="0.25">
      <c r="A13" s="81">
        <v>0</v>
      </c>
      <c r="B13" s="81">
        <v>0</v>
      </c>
      <c r="C13" s="81">
        <v>0</v>
      </c>
      <c r="D13" s="81">
        <v>1</v>
      </c>
      <c r="E13" s="81">
        <v>1</v>
      </c>
      <c r="F13" s="81">
        <v>1</v>
      </c>
      <c r="G13" s="81">
        <v>0</v>
      </c>
      <c r="H13" s="8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opLeftCell="A63" workbookViewId="0">
      <selection activeCell="I82" sqref="I82"/>
    </sheetView>
  </sheetViews>
  <sheetFormatPr defaultRowHeight="15" x14ac:dyDescent="0.25"/>
  <cols>
    <col min="1" max="1" width="3.85546875" style="16" bestFit="1" customWidth="1"/>
    <col min="2" max="2" width="28.85546875" style="16" bestFit="1" customWidth="1"/>
    <col min="3" max="3" width="28.85546875" style="20" customWidth="1"/>
    <col min="4" max="4" width="14.28515625" style="16" bestFit="1" customWidth="1"/>
    <col min="5" max="5" width="37" style="16" bestFit="1" customWidth="1"/>
    <col min="6" max="6" width="37" style="16" customWidth="1"/>
    <col min="7" max="7" width="11.140625" style="16" bestFit="1" customWidth="1"/>
    <col min="8" max="16384" width="9.140625" style="16"/>
  </cols>
  <sheetData>
    <row r="1" spans="1:7" ht="15.75" x14ac:dyDescent="0.25">
      <c r="A1" s="91" t="s">
        <v>4</v>
      </c>
      <c r="B1" s="91"/>
      <c r="C1" s="91"/>
      <c r="D1" s="91"/>
      <c r="E1" s="91"/>
      <c r="F1" s="91"/>
      <c r="G1" s="91"/>
    </row>
    <row r="2" spans="1:7" x14ac:dyDescent="0.25">
      <c r="A2" s="12" t="s">
        <v>0</v>
      </c>
      <c r="B2" s="12" t="s">
        <v>1</v>
      </c>
      <c r="C2" s="14" t="s">
        <v>365</v>
      </c>
      <c r="D2" s="12" t="s">
        <v>6</v>
      </c>
      <c r="E2" s="12" t="s">
        <v>2</v>
      </c>
      <c r="F2" s="12" t="s">
        <v>367</v>
      </c>
      <c r="G2" s="12" t="s">
        <v>3</v>
      </c>
    </row>
    <row r="3" spans="1:7" x14ac:dyDescent="0.25">
      <c r="A3" s="1">
        <v>1</v>
      </c>
      <c r="B3" s="4" t="s">
        <v>147</v>
      </c>
      <c r="C3" s="1">
        <v>1</v>
      </c>
      <c r="D3" s="1">
        <v>23</v>
      </c>
      <c r="E3" s="17" t="s">
        <v>148</v>
      </c>
      <c r="F3" s="17" t="s">
        <v>368</v>
      </c>
      <c r="G3" s="12" t="s">
        <v>8</v>
      </c>
    </row>
    <row r="4" spans="1:7" x14ac:dyDescent="0.25">
      <c r="A4" s="1">
        <v>2</v>
      </c>
      <c r="B4" s="4" t="s">
        <v>149</v>
      </c>
      <c r="C4" s="1">
        <v>1</v>
      </c>
      <c r="D4" s="1">
        <v>10</v>
      </c>
      <c r="E4" s="17" t="s">
        <v>148</v>
      </c>
      <c r="F4" s="17" t="s">
        <v>368</v>
      </c>
      <c r="G4" s="12" t="s">
        <v>8</v>
      </c>
    </row>
    <row r="5" spans="1:7" x14ac:dyDescent="0.25">
      <c r="A5" s="1">
        <v>3</v>
      </c>
      <c r="B5" s="4" t="s">
        <v>150</v>
      </c>
      <c r="C5" s="1">
        <v>1</v>
      </c>
      <c r="D5" s="1">
        <v>6</v>
      </c>
      <c r="E5" s="17" t="s">
        <v>148</v>
      </c>
      <c r="F5" s="17" t="s">
        <v>368</v>
      </c>
      <c r="G5" s="12" t="s">
        <v>8</v>
      </c>
    </row>
    <row r="6" spans="1:7" x14ac:dyDescent="0.25">
      <c r="A6" s="1">
        <v>4</v>
      </c>
      <c r="B6" s="4" t="s">
        <v>151</v>
      </c>
      <c r="C6" s="1">
        <v>1</v>
      </c>
      <c r="D6" s="1">
        <v>4</v>
      </c>
      <c r="E6" s="17" t="s">
        <v>148</v>
      </c>
      <c r="F6" s="17" t="s">
        <v>368</v>
      </c>
      <c r="G6" s="12" t="s">
        <v>8</v>
      </c>
    </row>
    <row r="7" spans="1:7" x14ac:dyDescent="0.25">
      <c r="A7" s="1">
        <v>5</v>
      </c>
      <c r="B7" s="4" t="s">
        <v>85</v>
      </c>
      <c r="C7" s="1">
        <v>1</v>
      </c>
      <c r="D7" s="1">
        <v>27</v>
      </c>
      <c r="E7" s="17" t="s">
        <v>152</v>
      </c>
      <c r="F7" s="17" t="s">
        <v>368</v>
      </c>
      <c r="G7" s="12" t="s">
        <v>8</v>
      </c>
    </row>
    <row r="8" spans="1:7" x14ac:dyDescent="0.25">
      <c r="A8" s="1">
        <v>6</v>
      </c>
      <c r="B8" s="4" t="s">
        <v>153</v>
      </c>
      <c r="C8" s="1">
        <v>1</v>
      </c>
      <c r="D8" s="1">
        <v>53</v>
      </c>
      <c r="E8" s="17" t="s">
        <v>154</v>
      </c>
      <c r="F8" s="17" t="s">
        <v>368</v>
      </c>
      <c r="G8" s="12" t="s">
        <v>8</v>
      </c>
    </row>
    <row r="9" spans="1:7" x14ac:dyDescent="0.25">
      <c r="A9" s="1">
        <v>7</v>
      </c>
      <c r="B9" s="4" t="s">
        <v>121</v>
      </c>
      <c r="C9" s="1">
        <v>1</v>
      </c>
      <c r="D9" s="1">
        <v>36</v>
      </c>
      <c r="E9" s="17" t="s">
        <v>154</v>
      </c>
      <c r="F9" s="17" t="s">
        <v>368</v>
      </c>
      <c r="G9" s="12" t="s">
        <v>8</v>
      </c>
    </row>
    <row r="10" spans="1:7" x14ac:dyDescent="0.25">
      <c r="A10" s="1">
        <v>8</v>
      </c>
      <c r="B10" s="4" t="s">
        <v>155</v>
      </c>
      <c r="C10" s="1">
        <v>1</v>
      </c>
      <c r="D10" s="1">
        <v>45</v>
      </c>
      <c r="E10" s="17" t="s">
        <v>156</v>
      </c>
      <c r="F10" s="17" t="s">
        <v>368</v>
      </c>
      <c r="G10" s="12" t="s">
        <v>8</v>
      </c>
    </row>
    <row r="11" spans="1:7" x14ac:dyDescent="0.25">
      <c r="A11" s="1">
        <v>9</v>
      </c>
      <c r="B11" s="4" t="s">
        <v>157</v>
      </c>
      <c r="C11" s="1">
        <v>1</v>
      </c>
      <c r="D11" s="1">
        <v>20</v>
      </c>
      <c r="E11" s="17" t="s">
        <v>158</v>
      </c>
      <c r="F11" s="17" t="s">
        <v>368</v>
      </c>
      <c r="G11" s="12" t="s">
        <v>8</v>
      </c>
    </row>
    <row r="12" spans="1:7" x14ac:dyDescent="0.25">
      <c r="A12" s="1">
        <v>10</v>
      </c>
      <c r="B12" s="4" t="s">
        <v>159</v>
      </c>
      <c r="C12" s="1">
        <v>1</v>
      </c>
      <c r="D12" s="1">
        <v>17</v>
      </c>
      <c r="E12" s="17" t="s">
        <v>160</v>
      </c>
      <c r="F12" s="17" t="s">
        <v>368</v>
      </c>
      <c r="G12" s="12" t="s">
        <v>8</v>
      </c>
    </row>
    <row r="13" spans="1:7" x14ac:dyDescent="0.25">
      <c r="A13" s="1">
        <v>11</v>
      </c>
      <c r="B13" s="4" t="s">
        <v>161</v>
      </c>
      <c r="C13" s="1">
        <v>1</v>
      </c>
      <c r="D13" s="1">
        <v>48</v>
      </c>
      <c r="E13" s="17" t="s">
        <v>156</v>
      </c>
      <c r="F13" s="17" t="s">
        <v>368</v>
      </c>
      <c r="G13" s="12" t="s">
        <v>8</v>
      </c>
    </row>
    <row r="14" spans="1:7" x14ac:dyDescent="0.25">
      <c r="A14" s="1">
        <v>12</v>
      </c>
      <c r="B14" s="4" t="s">
        <v>162</v>
      </c>
      <c r="C14" s="1">
        <v>1</v>
      </c>
      <c r="D14" s="1">
        <v>20</v>
      </c>
      <c r="E14" s="17" t="s">
        <v>163</v>
      </c>
      <c r="F14" s="17" t="s">
        <v>368</v>
      </c>
      <c r="G14" s="12" t="s">
        <v>8</v>
      </c>
    </row>
    <row r="15" spans="1:7" x14ac:dyDescent="0.25">
      <c r="A15" s="1">
        <v>13</v>
      </c>
      <c r="B15" s="4" t="s">
        <v>164</v>
      </c>
      <c r="C15" s="1">
        <v>1</v>
      </c>
      <c r="D15" s="1">
        <v>43</v>
      </c>
      <c r="E15" s="17" t="s">
        <v>158</v>
      </c>
      <c r="F15" s="17" t="s">
        <v>368</v>
      </c>
      <c r="G15" s="12" t="s">
        <v>8</v>
      </c>
    </row>
    <row r="16" spans="1:7" x14ac:dyDescent="0.25">
      <c r="A16" s="1">
        <v>14</v>
      </c>
      <c r="B16" s="4" t="s">
        <v>165</v>
      </c>
      <c r="C16" s="1">
        <v>1</v>
      </c>
      <c r="D16" s="1">
        <v>19</v>
      </c>
      <c r="E16" s="17" t="s">
        <v>166</v>
      </c>
      <c r="F16" s="17" t="s">
        <v>368</v>
      </c>
      <c r="G16" s="12" t="s">
        <v>8</v>
      </c>
    </row>
    <row r="17" spans="1:7" x14ac:dyDescent="0.25">
      <c r="A17" s="1">
        <v>15</v>
      </c>
      <c r="B17" s="4" t="s">
        <v>167</v>
      </c>
      <c r="C17" s="1">
        <v>1</v>
      </c>
      <c r="D17" s="1">
        <v>16</v>
      </c>
      <c r="E17" s="17" t="s">
        <v>166</v>
      </c>
      <c r="F17" s="17" t="s">
        <v>368</v>
      </c>
      <c r="G17" s="12" t="s">
        <v>8</v>
      </c>
    </row>
    <row r="18" spans="1:7" x14ac:dyDescent="0.25">
      <c r="A18" s="1">
        <v>16</v>
      </c>
      <c r="B18" s="4" t="s">
        <v>168</v>
      </c>
      <c r="C18" s="1">
        <v>1</v>
      </c>
      <c r="D18" s="1">
        <v>19</v>
      </c>
      <c r="E18" s="17" t="s">
        <v>166</v>
      </c>
      <c r="F18" s="17" t="s">
        <v>368</v>
      </c>
      <c r="G18" s="12" t="s">
        <v>8</v>
      </c>
    </row>
    <row r="19" spans="1:7" x14ac:dyDescent="0.25">
      <c r="A19" s="1">
        <v>17</v>
      </c>
      <c r="B19" s="4" t="s">
        <v>169</v>
      </c>
      <c r="C19" s="1">
        <v>1</v>
      </c>
      <c r="D19" s="1">
        <v>18</v>
      </c>
      <c r="E19" s="17" t="s">
        <v>166</v>
      </c>
      <c r="F19" s="17" t="s">
        <v>368</v>
      </c>
      <c r="G19" s="12" t="s">
        <v>8</v>
      </c>
    </row>
    <row r="20" spans="1:7" x14ac:dyDescent="0.25">
      <c r="A20" s="1">
        <v>18</v>
      </c>
      <c r="B20" s="4" t="s">
        <v>170</v>
      </c>
      <c r="C20" s="1">
        <v>1</v>
      </c>
      <c r="D20" s="1">
        <v>18</v>
      </c>
      <c r="E20" s="17" t="s">
        <v>171</v>
      </c>
      <c r="F20" s="17" t="s">
        <v>368</v>
      </c>
      <c r="G20" s="12" t="s">
        <v>8</v>
      </c>
    </row>
    <row r="21" spans="1:7" x14ac:dyDescent="0.25">
      <c r="A21" s="1">
        <v>19</v>
      </c>
      <c r="B21" s="4" t="s">
        <v>172</v>
      </c>
      <c r="C21" s="1">
        <v>1</v>
      </c>
      <c r="D21" s="1">
        <v>20</v>
      </c>
      <c r="E21" s="17" t="s">
        <v>173</v>
      </c>
      <c r="F21" s="17" t="s">
        <v>368</v>
      </c>
      <c r="G21" s="12" t="s">
        <v>8</v>
      </c>
    </row>
    <row r="22" spans="1:7" x14ac:dyDescent="0.25">
      <c r="A22" s="1">
        <v>20</v>
      </c>
      <c r="B22" s="4" t="s">
        <v>174</v>
      </c>
      <c r="C22" s="1">
        <v>1</v>
      </c>
      <c r="D22" s="1">
        <v>18</v>
      </c>
      <c r="E22" s="17" t="s">
        <v>175</v>
      </c>
      <c r="F22" s="17" t="s">
        <v>368</v>
      </c>
      <c r="G22" s="12" t="s">
        <v>8</v>
      </c>
    </row>
    <row r="23" spans="1:7" x14ac:dyDescent="0.25">
      <c r="A23" s="1">
        <v>21</v>
      </c>
      <c r="B23" s="4" t="s">
        <v>176</v>
      </c>
      <c r="C23" s="1">
        <v>1</v>
      </c>
      <c r="D23" s="1">
        <v>21</v>
      </c>
      <c r="E23" s="17" t="s">
        <v>177</v>
      </c>
      <c r="F23" s="17" t="s">
        <v>368</v>
      </c>
      <c r="G23" s="12" t="s">
        <v>8</v>
      </c>
    </row>
    <row r="24" spans="1:7" x14ac:dyDescent="0.25">
      <c r="A24" s="1">
        <v>22</v>
      </c>
      <c r="B24" s="4" t="s">
        <v>178</v>
      </c>
      <c r="C24" s="1">
        <v>1</v>
      </c>
      <c r="D24" s="1">
        <v>11</v>
      </c>
      <c r="E24" s="17" t="s">
        <v>158</v>
      </c>
      <c r="F24" s="17" t="s">
        <v>368</v>
      </c>
      <c r="G24" s="12" t="s">
        <v>8</v>
      </c>
    </row>
    <row r="25" spans="1:7" x14ac:dyDescent="0.25">
      <c r="A25" s="1">
        <v>23</v>
      </c>
      <c r="B25" s="4" t="s">
        <v>179</v>
      </c>
      <c r="C25" s="1">
        <v>1</v>
      </c>
      <c r="D25" s="1">
        <v>50</v>
      </c>
      <c r="E25" s="17" t="s">
        <v>180</v>
      </c>
      <c r="F25" s="17" t="s">
        <v>368</v>
      </c>
      <c r="G25" s="12" t="s">
        <v>8</v>
      </c>
    </row>
    <row r="26" spans="1:7" x14ac:dyDescent="0.25">
      <c r="A26" s="1">
        <v>24</v>
      </c>
      <c r="B26" s="4" t="s">
        <v>181</v>
      </c>
      <c r="C26" s="1">
        <v>1</v>
      </c>
      <c r="D26" s="1">
        <v>39</v>
      </c>
      <c r="E26" s="17" t="s">
        <v>182</v>
      </c>
      <c r="F26" s="17" t="s">
        <v>368</v>
      </c>
      <c r="G26" s="12" t="s">
        <v>8</v>
      </c>
    </row>
    <row r="27" spans="1:7" x14ac:dyDescent="0.25">
      <c r="A27" s="1">
        <v>25</v>
      </c>
      <c r="B27" s="4" t="s">
        <v>183</v>
      </c>
      <c r="C27" s="1">
        <v>1</v>
      </c>
      <c r="D27" s="1">
        <v>43</v>
      </c>
      <c r="E27" s="17" t="s">
        <v>182</v>
      </c>
      <c r="F27" s="17" t="s">
        <v>368</v>
      </c>
      <c r="G27" s="12" t="s">
        <v>8</v>
      </c>
    </row>
    <row r="28" spans="1:7" x14ac:dyDescent="0.25">
      <c r="A28" s="1">
        <v>26</v>
      </c>
      <c r="B28" s="4" t="s">
        <v>184</v>
      </c>
      <c r="C28" s="1">
        <v>1</v>
      </c>
      <c r="D28" s="1">
        <v>9</v>
      </c>
      <c r="E28" s="17" t="s">
        <v>125</v>
      </c>
      <c r="F28" s="17" t="s">
        <v>368</v>
      </c>
      <c r="G28" s="12" t="s">
        <v>8</v>
      </c>
    </row>
    <row r="29" spans="1:7" x14ac:dyDescent="0.25">
      <c r="A29" s="1">
        <v>27</v>
      </c>
      <c r="B29" s="4" t="s">
        <v>185</v>
      </c>
      <c r="C29" s="1">
        <v>1</v>
      </c>
      <c r="D29" s="1">
        <v>8</v>
      </c>
      <c r="E29" s="17" t="s">
        <v>125</v>
      </c>
      <c r="F29" s="17" t="s">
        <v>368</v>
      </c>
      <c r="G29" s="12" t="s">
        <v>8</v>
      </c>
    </row>
    <row r="30" spans="1:7" x14ac:dyDescent="0.25">
      <c r="A30" s="1"/>
      <c r="B30" s="4"/>
      <c r="F30" s="17"/>
    </row>
    <row r="31" spans="1:7" x14ac:dyDescent="0.25">
      <c r="A31" s="9">
        <v>1</v>
      </c>
      <c r="B31" s="4" t="s">
        <v>186</v>
      </c>
      <c r="C31" s="1">
        <v>2</v>
      </c>
      <c r="D31" s="12">
        <v>28</v>
      </c>
      <c r="E31" s="17" t="s">
        <v>187</v>
      </c>
      <c r="F31" s="17" t="s">
        <v>368</v>
      </c>
      <c r="G31" s="12" t="s">
        <v>8</v>
      </c>
    </row>
    <row r="32" spans="1:7" x14ac:dyDescent="0.25">
      <c r="A32" s="9">
        <v>2</v>
      </c>
      <c r="B32" s="4" t="s">
        <v>188</v>
      </c>
      <c r="C32" s="1">
        <v>2</v>
      </c>
      <c r="D32" s="12">
        <v>22</v>
      </c>
      <c r="E32" s="17" t="s">
        <v>189</v>
      </c>
      <c r="F32" s="17" t="s">
        <v>368</v>
      </c>
      <c r="G32" s="12" t="s">
        <v>8</v>
      </c>
    </row>
    <row r="33" spans="1:7" x14ac:dyDescent="0.25">
      <c r="A33" s="9">
        <v>3</v>
      </c>
      <c r="B33" s="4" t="s">
        <v>190</v>
      </c>
      <c r="C33" s="1">
        <v>2</v>
      </c>
      <c r="D33" s="12">
        <v>24</v>
      </c>
      <c r="E33" s="17" t="s">
        <v>191</v>
      </c>
      <c r="F33" s="17" t="s">
        <v>368</v>
      </c>
      <c r="G33" s="12" t="s">
        <v>8</v>
      </c>
    </row>
    <row r="34" spans="1:7" x14ac:dyDescent="0.25">
      <c r="A34" s="9">
        <v>4</v>
      </c>
      <c r="B34" s="4" t="s">
        <v>192</v>
      </c>
      <c r="C34" s="1">
        <v>2</v>
      </c>
      <c r="D34" s="12">
        <v>53</v>
      </c>
      <c r="E34" s="17" t="s">
        <v>193</v>
      </c>
      <c r="F34" s="17" t="s">
        <v>368</v>
      </c>
      <c r="G34" s="12" t="s">
        <v>8</v>
      </c>
    </row>
    <row r="35" spans="1:7" x14ac:dyDescent="0.25">
      <c r="A35" s="9">
        <v>5</v>
      </c>
      <c r="B35" s="4" t="s">
        <v>194</v>
      </c>
      <c r="C35" s="1">
        <v>2</v>
      </c>
      <c r="D35" s="12">
        <v>27</v>
      </c>
      <c r="E35" s="17" t="s">
        <v>195</v>
      </c>
      <c r="F35" s="17" t="s">
        <v>368</v>
      </c>
      <c r="G35" s="12" t="s">
        <v>8</v>
      </c>
    </row>
    <row r="36" spans="1:7" x14ac:dyDescent="0.25">
      <c r="A36" s="9">
        <v>6</v>
      </c>
      <c r="B36" s="4" t="s">
        <v>196</v>
      </c>
      <c r="C36" s="1">
        <v>2</v>
      </c>
      <c r="D36" s="12">
        <v>38</v>
      </c>
      <c r="E36" s="17" t="s">
        <v>197</v>
      </c>
      <c r="F36" s="17" t="s">
        <v>368</v>
      </c>
      <c r="G36" s="12" t="s">
        <v>8</v>
      </c>
    </row>
    <row r="37" spans="1:7" x14ac:dyDescent="0.25">
      <c r="A37" s="9">
        <v>7</v>
      </c>
      <c r="B37" s="4" t="s">
        <v>198</v>
      </c>
      <c r="C37" s="1">
        <v>2</v>
      </c>
      <c r="D37" s="12">
        <v>50</v>
      </c>
      <c r="E37" s="17" t="s">
        <v>199</v>
      </c>
      <c r="F37" s="17" t="s">
        <v>368</v>
      </c>
      <c r="G37" s="12" t="s">
        <v>8</v>
      </c>
    </row>
    <row r="38" spans="1:7" x14ac:dyDescent="0.25">
      <c r="A38" s="9">
        <v>8</v>
      </c>
      <c r="B38" s="4" t="s">
        <v>200</v>
      </c>
      <c r="C38" s="1">
        <v>2</v>
      </c>
      <c r="D38" s="12">
        <v>23</v>
      </c>
      <c r="E38" s="17" t="s">
        <v>201</v>
      </c>
      <c r="F38" s="17" t="s">
        <v>368</v>
      </c>
      <c r="G38" s="12" t="s">
        <v>8</v>
      </c>
    </row>
    <row r="39" spans="1:7" x14ac:dyDescent="0.25">
      <c r="A39" s="9">
        <v>9</v>
      </c>
      <c r="B39" s="4" t="s">
        <v>202</v>
      </c>
      <c r="C39" s="1">
        <v>2</v>
      </c>
      <c r="D39" s="12">
        <v>22</v>
      </c>
      <c r="E39" s="17" t="s">
        <v>203</v>
      </c>
      <c r="F39" s="17" t="s">
        <v>368</v>
      </c>
      <c r="G39" s="12" t="s">
        <v>8</v>
      </c>
    </row>
    <row r="40" spans="1:7" x14ac:dyDescent="0.25">
      <c r="A40" s="9">
        <v>10</v>
      </c>
      <c r="B40" s="4" t="s">
        <v>204</v>
      </c>
      <c r="C40" s="1">
        <v>2</v>
      </c>
      <c r="D40" s="12">
        <v>7</v>
      </c>
      <c r="E40" s="17" t="s">
        <v>203</v>
      </c>
      <c r="F40" s="17" t="s">
        <v>368</v>
      </c>
      <c r="G40" s="12" t="s">
        <v>8</v>
      </c>
    </row>
    <row r="41" spans="1:7" x14ac:dyDescent="0.25">
      <c r="A41" s="9">
        <v>11</v>
      </c>
      <c r="B41" s="4" t="s">
        <v>205</v>
      </c>
      <c r="C41" s="1">
        <v>2</v>
      </c>
      <c r="D41" s="12">
        <v>5</v>
      </c>
      <c r="E41" s="17" t="s">
        <v>203</v>
      </c>
      <c r="F41" s="17" t="s">
        <v>368</v>
      </c>
      <c r="G41" s="12" t="s">
        <v>8</v>
      </c>
    </row>
    <row r="42" spans="1:7" x14ac:dyDescent="0.25">
      <c r="A42" s="9">
        <v>12</v>
      </c>
      <c r="B42" s="4" t="s">
        <v>206</v>
      </c>
      <c r="C42" s="1">
        <v>2</v>
      </c>
      <c r="D42" s="12">
        <v>11</v>
      </c>
      <c r="E42" s="17" t="s">
        <v>207</v>
      </c>
      <c r="F42" s="17" t="s">
        <v>368</v>
      </c>
      <c r="G42" s="12" t="s">
        <v>8</v>
      </c>
    </row>
    <row r="43" spans="1:7" x14ac:dyDescent="0.25">
      <c r="A43" s="9">
        <v>13</v>
      </c>
      <c r="B43" s="8" t="s">
        <v>208</v>
      </c>
      <c r="C43" s="7">
        <v>2</v>
      </c>
      <c r="D43" s="12">
        <v>13</v>
      </c>
      <c r="E43" s="17" t="s">
        <v>203</v>
      </c>
      <c r="F43" s="17" t="s">
        <v>368</v>
      </c>
      <c r="G43" s="12" t="s">
        <v>8</v>
      </c>
    </row>
    <row r="44" spans="1:7" x14ac:dyDescent="0.25">
      <c r="A44" s="9">
        <v>14</v>
      </c>
      <c r="B44" s="8" t="s">
        <v>210</v>
      </c>
      <c r="C44" s="7">
        <v>2</v>
      </c>
      <c r="D44" s="12">
        <v>13</v>
      </c>
      <c r="E44" s="17" t="s">
        <v>209</v>
      </c>
      <c r="F44" s="17" t="s">
        <v>368</v>
      </c>
      <c r="G44" s="12" t="s">
        <v>8</v>
      </c>
    </row>
    <row r="45" spans="1:7" x14ac:dyDescent="0.25">
      <c r="A45" s="9">
        <v>15</v>
      </c>
      <c r="B45" s="4" t="s">
        <v>211</v>
      </c>
      <c r="C45" s="1">
        <v>2</v>
      </c>
      <c r="D45" s="12">
        <v>24</v>
      </c>
      <c r="E45" s="17" t="s">
        <v>212</v>
      </c>
      <c r="F45" s="17" t="s">
        <v>368</v>
      </c>
      <c r="G45" s="12" t="s">
        <v>8</v>
      </c>
    </row>
    <row r="46" spans="1:7" x14ac:dyDescent="0.25">
      <c r="A46" s="9">
        <v>16</v>
      </c>
      <c r="B46" s="4" t="s">
        <v>213</v>
      </c>
      <c r="C46" s="1">
        <v>2</v>
      </c>
      <c r="D46" s="12">
        <v>48</v>
      </c>
      <c r="E46" s="17" t="s">
        <v>214</v>
      </c>
      <c r="F46" s="17" t="s">
        <v>368</v>
      </c>
      <c r="G46" s="12" t="s">
        <v>8</v>
      </c>
    </row>
    <row r="47" spans="1:7" x14ac:dyDescent="0.25">
      <c r="A47" s="9">
        <v>17</v>
      </c>
      <c r="B47" s="4" t="s">
        <v>111</v>
      </c>
      <c r="C47" s="1">
        <v>2</v>
      </c>
      <c r="D47" s="12">
        <v>30</v>
      </c>
      <c r="E47" s="17" t="s">
        <v>215</v>
      </c>
      <c r="F47" s="17" t="s">
        <v>396</v>
      </c>
      <c r="G47" s="12" t="s">
        <v>8</v>
      </c>
    </row>
    <row r="48" spans="1:7" x14ac:dyDescent="0.25">
      <c r="A48" s="9">
        <v>18</v>
      </c>
      <c r="B48" s="4" t="s">
        <v>216</v>
      </c>
      <c r="C48" s="1">
        <v>2</v>
      </c>
      <c r="D48" s="12">
        <v>26</v>
      </c>
      <c r="E48" s="17" t="s">
        <v>217</v>
      </c>
      <c r="F48" s="17" t="s">
        <v>368</v>
      </c>
      <c r="G48" s="12" t="s">
        <v>8</v>
      </c>
    </row>
    <row r="49" spans="1:7" x14ac:dyDescent="0.25">
      <c r="A49" s="9">
        <v>19</v>
      </c>
      <c r="B49" s="4" t="s">
        <v>218</v>
      </c>
      <c r="C49" s="1">
        <v>2</v>
      </c>
      <c r="D49" s="12">
        <v>28</v>
      </c>
      <c r="E49" s="17" t="s">
        <v>219</v>
      </c>
      <c r="F49" s="17" t="s">
        <v>368</v>
      </c>
      <c r="G49" s="12" t="s">
        <v>8</v>
      </c>
    </row>
    <row r="50" spans="1:7" x14ac:dyDescent="0.25">
      <c r="A50" s="12"/>
      <c r="B50" s="4"/>
    </row>
    <row r="51" spans="1:7" x14ac:dyDescent="0.25">
      <c r="A51" s="12">
        <v>1</v>
      </c>
      <c r="B51" s="4" t="s">
        <v>220</v>
      </c>
      <c r="C51" s="1">
        <v>3</v>
      </c>
      <c r="D51" s="12">
        <v>24</v>
      </c>
      <c r="E51" s="17" t="s">
        <v>221</v>
      </c>
      <c r="F51" s="17" t="s">
        <v>368</v>
      </c>
      <c r="G51" s="12" t="s">
        <v>8</v>
      </c>
    </row>
    <row r="52" spans="1:7" x14ac:dyDescent="0.25">
      <c r="A52" s="12">
        <v>2</v>
      </c>
      <c r="B52" s="4" t="s">
        <v>210</v>
      </c>
      <c r="C52" s="1">
        <v>3</v>
      </c>
      <c r="D52" s="18">
        <v>13</v>
      </c>
      <c r="E52" s="19" t="s">
        <v>366</v>
      </c>
      <c r="F52" s="17" t="s">
        <v>368</v>
      </c>
      <c r="G52" s="12" t="s">
        <v>8</v>
      </c>
    </row>
    <row r="53" spans="1:7" x14ac:dyDescent="0.25">
      <c r="A53" s="12">
        <v>3</v>
      </c>
      <c r="B53" s="4" t="s">
        <v>222</v>
      </c>
      <c r="C53" s="1">
        <v>3</v>
      </c>
      <c r="D53" s="12">
        <v>23</v>
      </c>
      <c r="E53" s="17" t="s">
        <v>160</v>
      </c>
      <c r="F53" s="17" t="s">
        <v>368</v>
      </c>
      <c r="G53" s="12" t="s">
        <v>8</v>
      </c>
    </row>
    <row r="54" spans="1:7" x14ac:dyDescent="0.25">
      <c r="A54" s="12">
        <v>4</v>
      </c>
      <c r="B54" s="4" t="s">
        <v>223</v>
      </c>
      <c r="C54" s="1">
        <v>3</v>
      </c>
      <c r="D54" s="12">
        <v>26</v>
      </c>
      <c r="E54" s="17" t="s">
        <v>160</v>
      </c>
      <c r="F54" s="17" t="s">
        <v>368</v>
      </c>
      <c r="G54" s="12" t="s">
        <v>8</v>
      </c>
    </row>
    <row r="55" spans="1:7" x14ac:dyDescent="0.25">
      <c r="A55" s="12">
        <v>5</v>
      </c>
      <c r="B55" s="4" t="s">
        <v>224</v>
      </c>
      <c r="C55" s="1">
        <v>3</v>
      </c>
      <c r="D55" s="12">
        <v>26</v>
      </c>
      <c r="E55" s="17" t="s">
        <v>225</v>
      </c>
      <c r="F55" s="17" t="s">
        <v>368</v>
      </c>
      <c r="G55" s="12" t="s">
        <v>8</v>
      </c>
    </row>
    <row r="56" spans="1:7" x14ac:dyDescent="0.25">
      <c r="A56" s="12">
        <v>6</v>
      </c>
      <c r="B56" s="4" t="s">
        <v>226</v>
      </c>
      <c r="C56" s="1">
        <v>3</v>
      </c>
      <c r="D56" s="12">
        <v>31</v>
      </c>
      <c r="E56" s="17" t="s">
        <v>227</v>
      </c>
      <c r="F56" s="17" t="s">
        <v>368</v>
      </c>
      <c r="G56" s="12" t="s">
        <v>8</v>
      </c>
    </row>
    <row r="57" spans="1:7" x14ac:dyDescent="0.25">
      <c r="A57" s="12">
        <v>7</v>
      </c>
      <c r="B57" s="4" t="s">
        <v>228</v>
      </c>
      <c r="C57" s="1">
        <v>3</v>
      </c>
      <c r="D57" s="12">
        <v>14</v>
      </c>
      <c r="E57" s="17" t="s">
        <v>229</v>
      </c>
      <c r="F57" s="17" t="s">
        <v>66</v>
      </c>
      <c r="G57" s="12" t="s">
        <v>8</v>
      </c>
    </row>
    <row r="58" spans="1:7" x14ac:dyDescent="0.25">
      <c r="A58" s="12">
        <v>8</v>
      </c>
      <c r="B58" s="4" t="s">
        <v>230</v>
      </c>
      <c r="C58" s="1">
        <v>3</v>
      </c>
      <c r="D58" s="12">
        <v>13</v>
      </c>
      <c r="E58" s="17" t="s">
        <v>231</v>
      </c>
      <c r="F58" s="17" t="s">
        <v>368</v>
      </c>
      <c r="G58" s="12" t="s">
        <v>8</v>
      </c>
    </row>
    <row r="59" spans="1:7" x14ac:dyDescent="0.25">
      <c r="A59" s="12">
        <v>9</v>
      </c>
      <c r="B59" s="4" t="s">
        <v>232</v>
      </c>
      <c r="C59" s="1">
        <v>3</v>
      </c>
      <c r="D59" s="12">
        <v>13</v>
      </c>
      <c r="E59" s="17" t="s">
        <v>233</v>
      </c>
      <c r="F59" s="17" t="s">
        <v>369</v>
      </c>
      <c r="G59" s="12" t="s">
        <v>8</v>
      </c>
    </row>
    <row r="60" spans="1:7" x14ac:dyDescent="0.25">
      <c r="A60" s="12">
        <v>10</v>
      </c>
      <c r="B60" s="4" t="s">
        <v>234</v>
      </c>
      <c r="C60" s="1">
        <v>3</v>
      </c>
      <c r="D60" s="12">
        <v>18</v>
      </c>
      <c r="E60" s="17" t="s">
        <v>235</v>
      </c>
      <c r="F60" s="17" t="s">
        <v>396</v>
      </c>
      <c r="G60" s="12" t="s">
        <v>8</v>
      </c>
    </row>
    <row r="61" spans="1:7" x14ac:dyDescent="0.25">
      <c r="A61" s="12"/>
      <c r="B61" s="4"/>
    </row>
    <row r="62" spans="1:7" x14ac:dyDescent="0.25">
      <c r="A62" s="12">
        <v>1</v>
      </c>
      <c r="B62" s="4" t="s">
        <v>236</v>
      </c>
      <c r="C62" s="1">
        <v>4</v>
      </c>
      <c r="D62" s="12">
        <v>19</v>
      </c>
      <c r="E62" s="17" t="s">
        <v>237</v>
      </c>
      <c r="F62" s="17" t="s">
        <v>368</v>
      </c>
      <c r="G62" s="12" t="s">
        <v>8</v>
      </c>
    </row>
    <row r="63" spans="1:7" x14ac:dyDescent="0.25">
      <c r="A63" s="12">
        <v>2</v>
      </c>
      <c r="B63" s="4" t="s">
        <v>238</v>
      </c>
      <c r="C63" s="1">
        <v>4</v>
      </c>
      <c r="D63" s="12">
        <v>14</v>
      </c>
      <c r="E63" s="17" t="s">
        <v>239</v>
      </c>
      <c r="F63" s="17" t="s">
        <v>368</v>
      </c>
      <c r="G63" s="12" t="s">
        <v>8</v>
      </c>
    </row>
    <row r="64" spans="1:7" x14ac:dyDescent="0.25">
      <c r="A64" s="12">
        <v>3</v>
      </c>
      <c r="B64" s="4" t="s">
        <v>240</v>
      </c>
      <c r="C64" s="1">
        <v>4</v>
      </c>
      <c r="D64" s="12">
        <v>12</v>
      </c>
      <c r="E64" s="17" t="s">
        <v>241</v>
      </c>
      <c r="F64" s="17" t="s">
        <v>368</v>
      </c>
      <c r="G64" s="12" t="s">
        <v>8</v>
      </c>
    </row>
    <row r="65" spans="1:7" x14ac:dyDescent="0.25">
      <c r="A65" s="12">
        <v>4</v>
      </c>
      <c r="B65" s="4" t="s">
        <v>242</v>
      </c>
      <c r="C65" s="1">
        <v>4</v>
      </c>
      <c r="D65" s="12">
        <v>24</v>
      </c>
      <c r="E65" s="17" t="s">
        <v>243</v>
      </c>
      <c r="F65" s="17" t="s">
        <v>368</v>
      </c>
      <c r="G65" s="12" t="s">
        <v>8</v>
      </c>
    </row>
    <row r="66" spans="1:7" x14ac:dyDescent="0.25">
      <c r="A66" s="12">
        <v>5</v>
      </c>
      <c r="B66" s="4" t="s">
        <v>244</v>
      </c>
      <c r="C66" s="1">
        <v>4</v>
      </c>
      <c r="D66" s="12">
        <v>27</v>
      </c>
      <c r="E66" s="17" t="s">
        <v>245</v>
      </c>
      <c r="F66" s="17" t="s">
        <v>368</v>
      </c>
      <c r="G66" s="12" t="s">
        <v>8</v>
      </c>
    </row>
    <row r="67" spans="1:7" x14ac:dyDescent="0.25">
      <c r="A67" s="12">
        <v>6</v>
      </c>
      <c r="B67" s="4" t="s">
        <v>246</v>
      </c>
      <c r="C67" s="1">
        <v>4</v>
      </c>
      <c r="D67" s="12">
        <v>15</v>
      </c>
      <c r="E67" s="17" t="s">
        <v>247</v>
      </c>
      <c r="F67" s="17" t="s">
        <v>368</v>
      </c>
      <c r="G67" s="12" t="s">
        <v>8</v>
      </c>
    </row>
    <row r="68" spans="1:7" x14ac:dyDescent="0.25">
      <c r="A68" s="12">
        <v>7</v>
      </c>
      <c r="B68" s="4" t="s">
        <v>248</v>
      </c>
      <c r="C68" s="1">
        <v>4</v>
      </c>
      <c r="D68" s="12">
        <v>15</v>
      </c>
      <c r="E68" s="17" t="s">
        <v>125</v>
      </c>
      <c r="F68" s="17" t="s">
        <v>368</v>
      </c>
      <c r="G68" s="12" t="s">
        <v>8</v>
      </c>
    </row>
    <row r="69" spans="1:7" x14ac:dyDescent="0.25">
      <c r="A69" s="12">
        <v>8</v>
      </c>
      <c r="B69" s="4" t="s">
        <v>249</v>
      </c>
      <c r="C69" s="1">
        <v>4</v>
      </c>
      <c r="D69" s="12">
        <v>23</v>
      </c>
      <c r="E69" s="17" t="s">
        <v>250</v>
      </c>
      <c r="F69" s="17" t="s">
        <v>368</v>
      </c>
      <c r="G69" s="12" t="s">
        <v>8</v>
      </c>
    </row>
    <row r="70" spans="1:7" x14ac:dyDescent="0.25">
      <c r="A70" s="12">
        <v>9</v>
      </c>
      <c r="B70" s="4" t="s">
        <v>251</v>
      </c>
      <c r="C70" s="1">
        <v>4</v>
      </c>
      <c r="D70" s="12">
        <v>12</v>
      </c>
      <c r="E70" s="17" t="s">
        <v>252</v>
      </c>
      <c r="F70" s="17" t="s">
        <v>368</v>
      </c>
      <c r="G70" s="12" t="s">
        <v>8</v>
      </c>
    </row>
    <row r="71" spans="1:7" x14ac:dyDescent="0.25">
      <c r="A71" s="12">
        <v>10</v>
      </c>
      <c r="B71" s="4" t="s">
        <v>253</v>
      </c>
      <c r="C71" s="1">
        <v>4</v>
      </c>
      <c r="D71" s="12">
        <v>22</v>
      </c>
      <c r="E71" s="17" t="s">
        <v>254</v>
      </c>
      <c r="F71" s="17" t="s">
        <v>368</v>
      </c>
      <c r="G71" s="12" t="s">
        <v>8</v>
      </c>
    </row>
    <row r="72" spans="1:7" x14ac:dyDescent="0.25">
      <c r="A72" s="12">
        <v>11</v>
      </c>
      <c r="B72" s="4" t="s">
        <v>255</v>
      </c>
      <c r="C72" s="1">
        <v>4</v>
      </c>
      <c r="D72" s="12">
        <v>16</v>
      </c>
      <c r="E72" s="17" t="s">
        <v>256</v>
      </c>
      <c r="F72" s="17" t="s">
        <v>368</v>
      </c>
      <c r="G72" s="12" t="s">
        <v>8</v>
      </c>
    </row>
    <row r="73" spans="1:7" x14ac:dyDescent="0.25">
      <c r="A73" s="12">
        <v>12</v>
      </c>
      <c r="B73" s="4" t="s">
        <v>257</v>
      </c>
      <c r="C73" s="1">
        <v>4</v>
      </c>
      <c r="D73" s="12">
        <v>22</v>
      </c>
      <c r="E73" s="17" t="s">
        <v>258</v>
      </c>
      <c r="F73" s="17" t="s">
        <v>368</v>
      </c>
      <c r="G73" s="12" t="s">
        <v>8</v>
      </c>
    </row>
    <row r="74" spans="1:7" x14ac:dyDescent="0.25">
      <c r="A74" s="12">
        <v>13</v>
      </c>
      <c r="B74" s="4" t="s">
        <v>259</v>
      </c>
      <c r="C74" s="1">
        <v>4</v>
      </c>
      <c r="D74" s="12">
        <v>14</v>
      </c>
      <c r="E74" s="17" t="s">
        <v>260</v>
      </c>
      <c r="F74" s="17" t="s">
        <v>368</v>
      </c>
      <c r="G74" s="12" t="s">
        <v>8</v>
      </c>
    </row>
    <row r="75" spans="1:7" x14ac:dyDescent="0.25">
      <c r="A75" s="12">
        <v>14</v>
      </c>
      <c r="B75" s="4" t="s">
        <v>261</v>
      </c>
      <c r="C75" s="1">
        <v>4</v>
      </c>
      <c r="D75" s="12">
        <v>23</v>
      </c>
      <c r="E75" s="17" t="s">
        <v>262</v>
      </c>
      <c r="F75" s="17" t="s">
        <v>368</v>
      </c>
      <c r="G75" s="12" t="s">
        <v>8</v>
      </c>
    </row>
    <row r="76" spans="1:7" x14ac:dyDescent="0.25">
      <c r="A76" s="12">
        <v>15</v>
      </c>
      <c r="B76" s="4" t="s">
        <v>263</v>
      </c>
      <c r="C76" s="1">
        <v>4</v>
      </c>
      <c r="D76" s="12">
        <v>15</v>
      </c>
      <c r="E76" s="17" t="s">
        <v>264</v>
      </c>
      <c r="F76" s="17" t="s">
        <v>58</v>
      </c>
      <c r="G76" s="12" t="s">
        <v>8</v>
      </c>
    </row>
    <row r="77" spans="1:7" x14ac:dyDescent="0.25">
      <c r="A77" s="12">
        <v>16</v>
      </c>
      <c r="B77" s="4" t="s">
        <v>265</v>
      </c>
      <c r="C77" s="1">
        <v>4</v>
      </c>
      <c r="D77" s="12">
        <v>24</v>
      </c>
      <c r="E77" s="17" t="s">
        <v>266</v>
      </c>
      <c r="F77" s="17" t="s">
        <v>66</v>
      </c>
      <c r="G77" s="12" t="s">
        <v>8</v>
      </c>
    </row>
    <row r="78" spans="1:7" x14ac:dyDescent="0.25">
      <c r="A78" s="12">
        <v>17</v>
      </c>
      <c r="B78" s="4" t="s">
        <v>267</v>
      </c>
      <c r="C78" s="1">
        <v>4</v>
      </c>
      <c r="D78" s="12">
        <v>16</v>
      </c>
      <c r="E78" s="17" t="s">
        <v>268</v>
      </c>
      <c r="F78" s="17" t="s">
        <v>66</v>
      </c>
      <c r="G78" s="12" t="s">
        <v>8</v>
      </c>
    </row>
    <row r="79" spans="1:7" x14ac:dyDescent="0.25">
      <c r="A79" s="12">
        <v>18</v>
      </c>
      <c r="B79" s="4" t="s">
        <v>269</v>
      </c>
      <c r="C79" s="1">
        <v>4</v>
      </c>
      <c r="D79" s="12">
        <v>27</v>
      </c>
      <c r="E79" s="17" t="s">
        <v>270</v>
      </c>
      <c r="F79" s="17" t="s">
        <v>368</v>
      </c>
      <c r="G79" s="12" t="s">
        <v>8</v>
      </c>
    </row>
    <row r="80" spans="1:7" x14ac:dyDescent="0.25">
      <c r="A80" s="12">
        <v>19</v>
      </c>
      <c r="B80" s="4" t="s">
        <v>271</v>
      </c>
      <c r="C80" s="1">
        <v>4</v>
      </c>
      <c r="D80" s="12">
        <v>59</v>
      </c>
      <c r="E80" s="17" t="s">
        <v>272</v>
      </c>
      <c r="F80" s="17" t="s">
        <v>66</v>
      </c>
      <c r="G80" s="12" t="s">
        <v>8</v>
      </c>
    </row>
    <row r="81" spans="1:7" x14ac:dyDescent="0.25">
      <c r="A81" s="12">
        <v>20</v>
      </c>
      <c r="B81" s="4" t="s">
        <v>273</v>
      </c>
      <c r="C81" s="1">
        <v>4</v>
      </c>
      <c r="D81" s="12">
        <v>59</v>
      </c>
      <c r="E81" s="17" t="s">
        <v>272</v>
      </c>
      <c r="F81" s="17" t="s">
        <v>66</v>
      </c>
      <c r="G81" s="12" t="s">
        <v>8</v>
      </c>
    </row>
    <row r="82" spans="1:7" x14ac:dyDescent="0.25">
      <c r="A82" s="12">
        <v>21</v>
      </c>
      <c r="B82" s="4" t="s">
        <v>274</v>
      </c>
      <c r="C82" s="1">
        <v>4</v>
      </c>
      <c r="D82" s="12">
        <v>13</v>
      </c>
      <c r="E82" s="17" t="s">
        <v>256</v>
      </c>
      <c r="F82" s="17" t="s">
        <v>368</v>
      </c>
      <c r="G82" s="12" t="s">
        <v>8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selection activeCell="I20" sqref="A1:XFD1048576"/>
    </sheetView>
  </sheetViews>
  <sheetFormatPr defaultRowHeight="15" x14ac:dyDescent="0.25"/>
  <cols>
    <col min="1" max="1" width="4" style="11" bestFit="1" customWidth="1"/>
    <col min="2" max="2" width="28.85546875" style="11" bestFit="1" customWidth="1"/>
    <col min="3" max="3" width="28.85546875" style="15" customWidth="1"/>
    <col min="4" max="4" width="14.42578125" style="11" bestFit="1" customWidth="1"/>
    <col min="5" max="5" width="37" style="11" bestFit="1" customWidth="1"/>
    <col min="6" max="6" width="37" style="11" customWidth="1"/>
    <col min="7" max="7" width="11.140625" style="11" bestFit="1" customWidth="1"/>
    <col min="8" max="16384" width="9.140625" style="11"/>
  </cols>
  <sheetData>
    <row r="1" spans="1:7" ht="15.75" x14ac:dyDescent="0.25">
      <c r="A1" s="91" t="s">
        <v>4</v>
      </c>
      <c r="B1" s="91"/>
      <c r="C1" s="91"/>
      <c r="D1" s="91"/>
      <c r="E1" s="91"/>
      <c r="F1" s="91"/>
      <c r="G1" s="91"/>
    </row>
    <row r="2" spans="1:7" x14ac:dyDescent="0.25">
      <c r="A2" s="12" t="s">
        <v>0</v>
      </c>
      <c r="B2" s="12" t="s">
        <v>1</v>
      </c>
      <c r="C2" s="12" t="s">
        <v>365</v>
      </c>
      <c r="D2" s="12" t="s">
        <v>6</v>
      </c>
      <c r="E2" s="12" t="s">
        <v>2</v>
      </c>
      <c r="F2" s="12" t="s">
        <v>370</v>
      </c>
      <c r="G2" s="12" t="s">
        <v>3</v>
      </c>
    </row>
    <row r="3" spans="1:7" x14ac:dyDescent="0.25">
      <c r="A3" s="12">
        <v>1</v>
      </c>
      <c r="B3" s="17" t="s">
        <v>275</v>
      </c>
      <c r="C3" s="12">
        <v>1</v>
      </c>
      <c r="D3" s="12">
        <v>19</v>
      </c>
      <c r="E3" s="17" t="s">
        <v>276</v>
      </c>
      <c r="F3" s="17" t="s">
        <v>396</v>
      </c>
      <c r="G3" s="12" t="s">
        <v>8</v>
      </c>
    </row>
    <row r="4" spans="1:7" x14ac:dyDescent="0.25">
      <c r="A4" s="12">
        <v>2</v>
      </c>
      <c r="B4" s="17" t="s">
        <v>277</v>
      </c>
      <c r="C4" s="12">
        <v>1</v>
      </c>
      <c r="D4" s="12">
        <v>36</v>
      </c>
      <c r="E4" s="17" t="s">
        <v>278</v>
      </c>
      <c r="F4" s="17" t="s">
        <v>66</v>
      </c>
      <c r="G4" s="12" t="s">
        <v>8</v>
      </c>
    </row>
    <row r="5" spans="1:7" x14ac:dyDescent="0.25">
      <c r="A5" s="12">
        <v>3</v>
      </c>
      <c r="B5" s="17" t="s">
        <v>279</v>
      </c>
      <c r="C5" s="12">
        <v>1</v>
      </c>
      <c r="D5" s="12">
        <v>31</v>
      </c>
      <c r="E5" s="17" t="s">
        <v>280</v>
      </c>
      <c r="F5" s="17" t="s">
        <v>91</v>
      </c>
      <c r="G5" s="12" t="s">
        <v>8</v>
      </c>
    </row>
    <row r="6" spans="1:7" x14ac:dyDescent="0.25">
      <c r="A6" s="12">
        <v>4</v>
      </c>
      <c r="B6" s="17" t="s">
        <v>281</v>
      </c>
      <c r="C6" s="12">
        <v>1</v>
      </c>
      <c r="D6" s="12">
        <v>26</v>
      </c>
      <c r="E6" s="17" t="s">
        <v>282</v>
      </c>
      <c r="F6" s="17" t="s">
        <v>66</v>
      </c>
      <c r="G6" s="12" t="s">
        <v>8</v>
      </c>
    </row>
    <row r="7" spans="1:7" x14ac:dyDescent="0.25">
      <c r="A7" s="12">
        <v>5</v>
      </c>
      <c r="B7" s="17" t="s">
        <v>283</v>
      </c>
      <c r="C7" s="12">
        <v>1</v>
      </c>
      <c r="D7" s="12">
        <v>29</v>
      </c>
      <c r="E7" s="17" t="s">
        <v>282</v>
      </c>
      <c r="F7" s="17" t="s">
        <v>66</v>
      </c>
      <c r="G7" s="12" t="s">
        <v>8</v>
      </c>
    </row>
    <row r="8" spans="1:7" s="10" customFormat="1" x14ac:dyDescent="0.25">
      <c r="A8" s="12">
        <v>6</v>
      </c>
      <c r="B8" s="22" t="s">
        <v>284</v>
      </c>
      <c r="C8" s="21">
        <v>1</v>
      </c>
      <c r="D8" s="21">
        <v>27</v>
      </c>
      <c r="E8" s="22" t="s">
        <v>285</v>
      </c>
      <c r="F8" s="22" t="s">
        <v>66</v>
      </c>
      <c r="G8" s="12" t="s">
        <v>8</v>
      </c>
    </row>
    <row r="9" spans="1:7" x14ac:dyDescent="0.25">
      <c r="A9" s="12">
        <v>7</v>
      </c>
      <c r="B9" s="17" t="s">
        <v>286</v>
      </c>
      <c r="C9" s="12">
        <v>1</v>
      </c>
      <c r="D9" s="12">
        <v>26</v>
      </c>
      <c r="E9" s="17" t="s">
        <v>287</v>
      </c>
      <c r="F9" s="17" t="s">
        <v>66</v>
      </c>
      <c r="G9" s="12" t="s">
        <v>8</v>
      </c>
    </row>
    <row r="10" spans="1:7" x14ac:dyDescent="0.25">
      <c r="A10" s="12">
        <v>8</v>
      </c>
      <c r="B10" s="17" t="s">
        <v>288</v>
      </c>
      <c r="C10" s="12">
        <v>1</v>
      </c>
      <c r="D10" s="12">
        <v>25</v>
      </c>
      <c r="E10" s="17" t="s">
        <v>289</v>
      </c>
      <c r="F10" s="17" t="s">
        <v>91</v>
      </c>
      <c r="G10" s="12" t="s">
        <v>8</v>
      </c>
    </row>
    <row r="11" spans="1:7" x14ac:dyDescent="0.25">
      <c r="A11" s="12">
        <v>9</v>
      </c>
      <c r="B11" s="17" t="s">
        <v>290</v>
      </c>
      <c r="C11" s="12">
        <v>1</v>
      </c>
      <c r="D11" s="12">
        <v>25</v>
      </c>
      <c r="E11" s="17" t="s">
        <v>291</v>
      </c>
      <c r="F11" s="17" t="s">
        <v>66</v>
      </c>
      <c r="G11" s="12" t="s">
        <v>8</v>
      </c>
    </row>
    <row r="12" spans="1:7" x14ac:dyDescent="0.25">
      <c r="A12" s="12">
        <v>10</v>
      </c>
      <c r="B12" s="17" t="s">
        <v>306</v>
      </c>
      <c r="C12" s="12">
        <v>1</v>
      </c>
      <c r="D12" s="12">
        <v>26</v>
      </c>
      <c r="E12" s="17" t="s">
        <v>307</v>
      </c>
      <c r="F12" s="17" t="s">
        <v>368</v>
      </c>
      <c r="G12" s="12" t="s">
        <v>8</v>
      </c>
    </row>
    <row r="13" spans="1:7" x14ac:dyDescent="0.25">
      <c r="A13" s="12">
        <v>11</v>
      </c>
      <c r="B13" s="17" t="s">
        <v>234</v>
      </c>
      <c r="C13" s="12">
        <v>1</v>
      </c>
      <c r="D13" s="12">
        <v>29</v>
      </c>
      <c r="E13" s="17" t="s">
        <v>308</v>
      </c>
      <c r="F13" s="17" t="s">
        <v>396</v>
      </c>
      <c r="G13" s="12" t="s">
        <v>8</v>
      </c>
    </row>
    <row r="14" spans="1:7" x14ac:dyDescent="0.25">
      <c r="A14" s="12">
        <v>12</v>
      </c>
      <c r="B14" s="17" t="s">
        <v>371</v>
      </c>
      <c r="C14" s="12">
        <v>1</v>
      </c>
      <c r="D14" s="12">
        <v>27</v>
      </c>
      <c r="E14" s="17" t="s">
        <v>372</v>
      </c>
      <c r="F14" s="17" t="s">
        <v>396</v>
      </c>
      <c r="G14" s="12" t="s">
        <v>8</v>
      </c>
    </row>
    <row r="15" spans="1:7" x14ac:dyDescent="0.25">
      <c r="A15" s="12">
        <v>13</v>
      </c>
      <c r="B15" s="17" t="s">
        <v>309</v>
      </c>
      <c r="C15" s="12">
        <v>1</v>
      </c>
      <c r="D15" s="12">
        <v>21</v>
      </c>
      <c r="E15" s="17" t="s">
        <v>299</v>
      </c>
      <c r="F15" s="17" t="s">
        <v>368</v>
      </c>
      <c r="G15" s="12" t="s">
        <v>8</v>
      </c>
    </row>
    <row r="16" spans="1:7" x14ac:dyDescent="0.25">
      <c r="A16" s="12">
        <v>14</v>
      </c>
      <c r="B16" s="17" t="s">
        <v>150</v>
      </c>
      <c r="C16" s="12">
        <v>1</v>
      </c>
      <c r="D16" s="12">
        <v>22</v>
      </c>
      <c r="E16" s="17" t="s">
        <v>91</v>
      </c>
      <c r="F16" s="17" t="s">
        <v>396</v>
      </c>
      <c r="G16" s="12" t="s">
        <v>8</v>
      </c>
    </row>
    <row r="17" spans="1:7" x14ac:dyDescent="0.25">
      <c r="A17" s="12">
        <v>15</v>
      </c>
      <c r="B17" s="17" t="s">
        <v>151</v>
      </c>
      <c r="C17" s="12">
        <v>1</v>
      </c>
      <c r="D17" s="12">
        <v>33</v>
      </c>
      <c r="E17" s="17" t="s">
        <v>310</v>
      </c>
      <c r="F17" s="17" t="s">
        <v>396</v>
      </c>
      <c r="G17" s="12" t="s">
        <v>8</v>
      </c>
    </row>
    <row r="18" spans="1:7" x14ac:dyDescent="0.25">
      <c r="A18" s="12">
        <v>16</v>
      </c>
      <c r="B18" s="17" t="s">
        <v>311</v>
      </c>
      <c r="C18" s="12">
        <v>1</v>
      </c>
      <c r="D18" s="12">
        <v>19</v>
      </c>
      <c r="E18" s="17" t="s">
        <v>312</v>
      </c>
      <c r="F18" s="17" t="s">
        <v>66</v>
      </c>
      <c r="G18" s="12" t="s">
        <v>8</v>
      </c>
    </row>
    <row r="19" spans="1:7" x14ac:dyDescent="0.25">
      <c r="A19" s="12">
        <v>17</v>
      </c>
      <c r="B19" s="17" t="s">
        <v>313</v>
      </c>
      <c r="C19" s="12">
        <v>1</v>
      </c>
      <c r="D19" s="12">
        <v>38</v>
      </c>
      <c r="E19" s="17" t="s">
        <v>301</v>
      </c>
      <c r="F19" s="17" t="s">
        <v>396</v>
      </c>
      <c r="G19" s="12" t="s">
        <v>8</v>
      </c>
    </row>
    <row r="20" spans="1:7" x14ac:dyDescent="0.25">
      <c r="A20" s="12">
        <v>18</v>
      </c>
      <c r="B20" s="17" t="s">
        <v>314</v>
      </c>
      <c r="C20" s="12">
        <v>1</v>
      </c>
      <c r="D20" s="12">
        <v>41</v>
      </c>
      <c r="E20" s="17" t="s">
        <v>315</v>
      </c>
      <c r="F20" s="17" t="s">
        <v>66</v>
      </c>
      <c r="G20" s="12" t="s">
        <v>8</v>
      </c>
    </row>
    <row r="21" spans="1:7" x14ac:dyDescent="0.25">
      <c r="A21" s="12">
        <v>19</v>
      </c>
      <c r="B21" s="17" t="s">
        <v>316</v>
      </c>
      <c r="C21" s="12">
        <v>1</v>
      </c>
      <c r="D21" s="12">
        <v>24</v>
      </c>
      <c r="E21" s="17" t="s">
        <v>317</v>
      </c>
      <c r="F21" s="17" t="s">
        <v>397</v>
      </c>
      <c r="G21" s="12" t="s">
        <v>8</v>
      </c>
    </row>
    <row r="24" spans="1:7" x14ac:dyDescent="0.25">
      <c r="A24" s="12">
        <v>1</v>
      </c>
      <c r="B24" s="17" t="s">
        <v>292</v>
      </c>
      <c r="C24" s="12">
        <v>2</v>
      </c>
      <c r="D24" s="12">
        <v>29</v>
      </c>
      <c r="E24" s="17" t="s">
        <v>293</v>
      </c>
      <c r="F24" s="17" t="s">
        <v>396</v>
      </c>
      <c r="G24" s="12" t="s">
        <v>8</v>
      </c>
    </row>
    <row r="25" spans="1:7" x14ac:dyDescent="0.25">
      <c r="A25" s="12">
        <v>2</v>
      </c>
      <c r="B25" s="17" t="s">
        <v>294</v>
      </c>
      <c r="C25" s="12">
        <v>2</v>
      </c>
      <c r="D25" s="12">
        <v>31</v>
      </c>
      <c r="E25" s="17" t="s">
        <v>295</v>
      </c>
      <c r="F25" s="17" t="s">
        <v>66</v>
      </c>
      <c r="G25" s="12" t="s">
        <v>8</v>
      </c>
    </row>
    <row r="26" spans="1:7" x14ac:dyDescent="0.25">
      <c r="A26" s="12">
        <v>3</v>
      </c>
      <c r="B26" s="17" t="s">
        <v>296</v>
      </c>
      <c r="C26" s="12">
        <v>2</v>
      </c>
      <c r="D26" s="12">
        <v>28</v>
      </c>
      <c r="E26" s="17" t="s">
        <v>297</v>
      </c>
      <c r="F26" s="17" t="s">
        <v>66</v>
      </c>
      <c r="G26" s="12" t="s">
        <v>8</v>
      </c>
    </row>
    <row r="27" spans="1:7" x14ac:dyDescent="0.25">
      <c r="A27" s="12">
        <v>4</v>
      </c>
      <c r="B27" s="17" t="s">
        <v>298</v>
      </c>
      <c r="C27" s="12">
        <v>2</v>
      </c>
      <c r="D27" s="12">
        <v>23</v>
      </c>
      <c r="E27" s="17" t="s">
        <v>299</v>
      </c>
      <c r="F27" s="17" t="s">
        <v>368</v>
      </c>
      <c r="G27" s="12" t="s">
        <v>8</v>
      </c>
    </row>
    <row r="28" spans="1:7" s="6" customFormat="1" x14ac:dyDescent="0.25">
      <c r="A28" s="12">
        <v>5</v>
      </c>
      <c r="B28" s="17" t="s">
        <v>300</v>
      </c>
      <c r="C28" s="12">
        <v>2</v>
      </c>
      <c r="D28" s="12">
        <v>18</v>
      </c>
      <c r="E28" s="17" t="s">
        <v>301</v>
      </c>
      <c r="F28" s="17" t="s">
        <v>396</v>
      </c>
      <c r="G28" s="12" t="s">
        <v>8</v>
      </c>
    </row>
    <row r="29" spans="1:7" x14ac:dyDescent="0.25">
      <c r="A29" s="12">
        <v>6</v>
      </c>
      <c r="B29" s="17" t="s">
        <v>302</v>
      </c>
      <c r="C29" s="12">
        <v>2</v>
      </c>
      <c r="D29" s="12">
        <v>20</v>
      </c>
      <c r="E29" s="17" t="s">
        <v>299</v>
      </c>
      <c r="F29" s="17" t="s">
        <v>368</v>
      </c>
      <c r="G29" s="12" t="s">
        <v>8</v>
      </c>
    </row>
    <row r="30" spans="1:7" x14ac:dyDescent="0.25">
      <c r="A30" s="12">
        <v>7</v>
      </c>
      <c r="B30" s="17" t="s">
        <v>303</v>
      </c>
      <c r="C30" s="12">
        <v>2</v>
      </c>
      <c r="D30" s="12">
        <v>25</v>
      </c>
      <c r="E30" s="17" t="s">
        <v>301</v>
      </c>
      <c r="F30" s="17" t="s">
        <v>396</v>
      </c>
      <c r="G30" s="12" t="s">
        <v>8</v>
      </c>
    </row>
    <row r="31" spans="1:7" x14ac:dyDescent="0.25">
      <c r="A31" s="12">
        <v>8</v>
      </c>
      <c r="B31" s="17" t="s">
        <v>304</v>
      </c>
      <c r="C31" s="12">
        <v>2</v>
      </c>
      <c r="D31" s="12">
        <v>25</v>
      </c>
      <c r="E31" s="17" t="s">
        <v>305</v>
      </c>
      <c r="F31" s="17" t="s">
        <v>396</v>
      </c>
      <c r="G31" s="12" t="s">
        <v>8</v>
      </c>
    </row>
    <row r="32" spans="1:7" x14ac:dyDescent="0.25">
      <c r="A32" s="12">
        <v>9</v>
      </c>
      <c r="B32" s="17" t="s">
        <v>320</v>
      </c>
      <c r="C32" s="12">
        <v>2</v>
      </c>
      <c r="D32" s="12">
        <v>24</v>
      </c>
      <c r="E32" s="17" t="s">
        <v>321</v>
      </c>
      <c r="F32" s="17" t="s">
        <v>396</v>
      </c>
      <c r="G32" s="12" t="s">
        <v>8</v>
      </c>
    </row>
    <row r="33" spans="1:7" x14ac:dyDescent="0.25">
      <c r="A33" s="12">
        <v>10</v>
      </c>
      <c r="B33" s="17" t="s">
        <v>322</v>
      </c>
      <c r="C33" s="12">
        <v>2</v>
      </c>
      <c r="D33" s="12">
        <v>20</v>
      </c>
      <c r="E33" s="17" t="s">
        <v>321</v>
      </c>
      <c r="F33" s="17" t="s">
        <v>396</v>
      </c>
      <c r="G33" s="12" t="s">
        <v>8</v>
      </c>
    </row>
    <row r="34" spans="1:7" x14ac:dyDescent="0.25">
      <c r="A34" s="12">
        <v>11</v>
      </c>
      <c r="B34" s="17" t="s">
        <v>323</v>
      </c>
      <c r="C34" s="12">
        <v>2</v>
      </c>
      <c r="D34" s="12">
        <v>31</v>
      </c>
      <c r="E34" s="17" t="s">
        <v>324</v>
      </c>
      <c r="F34" s="17" t="s">
        <v>368</v>
      </c>
      <c r="G34" s="12" t="s">
        <v>8</v>
      </c>
    </row>
    <row r="35" spans="1:7" x14ac:dyDescent="0.25">
      <c r="A35" s="12">
        <v>12</v>
      </c>
      <c r="B35" s="17" t="s">
        <v>230</v>
      </c>
      <c r="C35" s="12">
        <v>2</v>
      </c>
      <c r="D35" s="12">
        <v>37</v>
      </c>
      <c r="E35" s="17" t="s">
        <v>324</v>
      </c>
      <c r="F35" s="17" t="s">
        <v>368</v>
      </c>
      <c r="G35" s="12" t="s">
        <v>8</v>
      </c>
    </row>
    <row r="36" spans="1:7" x14ac:dyDescent="0.25">
      <c r="A36" s="12"/>
      <c r="B36" s="17"/>
      <c r="C36" s="12"/>
      <c r="D36" s="12"/>
      <c r="E36" s="17"/>
      <c r="F36" s="17"/>
      <c r="G36" s="12"/>
    </row>
    <row r="37" spans="1:7" x14ac:dyDescent="0.25">
      <c r="A37" s="12">
        <v>1</v>
      </c>
      <c r="B37" s="17" t="s">
        <v>325</v>
      </c>
      <c r="C37" s="12">
        <v>3</v>
      </c>
      <c r="D37" s="12">
        <v>28</v>
      </c>
      <c r="E37" s="17" t="s">
        <v>326</v>
      </c>
      <c r="F37" s="17" t="s">
        <v>396</v>
      </c>
      <c r="G37" s="12" t="s">
        <v>8</v>
      </c>
    </row>
    <row r="38" spans="1:7" x14ac:dyDescent="0.25">
      <c r="A38" s="12">
        <v>2</v>
      </c>
      <c r="B38" s="17" t="s">
        <v>327</v>
      </c>
      <c r="C38" s="12">
        <v>3</v>
      </c>
      <c r="D38" s="12">
        <v>16</v>
      </c>
      <c r="E38" s="17" t="s">
        <v>328</v>
      </c>
      <c r="F38" s="17" t="s">
        <v>369</v>
      </c>
      <c r="G38" s="12" t="s">
        <v>8</v>
      </c>
    </row>
    <row r="39" spans="1:7" x14ac:dyDescent="0.25">
      <c r="A39" s="12">
        <v>3</v>
      </c>
      <c r="B39" s="17" t="s">
        <v>329</v>
      </c>
      <c r="C39" s="12">
        <v>3</v>
      </c>
      <c r="D39" s="12">
        <v>19</v>
      </c>
      <c r="E39" s="17" t="s">
        <v>318</v>
      </c>
      <c r="F39" s="17" t="s">
        <v>66</v>
      </c>
      <c r="G39" s="12" t="s">
        <v>8</v>
      </c>
    </row>
    <row r="40" spans="1:7" x14ac:dyDescent="0.25">
      <c r="A40" s="12">
        <v>4</v>
      </c>
      <c r="B40" s="17" t="s">
        <v>330</v>
      </c>
      <c r="C40" s="12">
        <v>3</v>
      </c>
      <c r="D40" s="12">
        <v>33</v>
      </c>
      <c r="E40" s="17" t="s">
        <v>331</v>
      </c>
      <c r="F40" s="17" t="s">
        <v>396</v>
      </c>
      <c r="G40" s="12" t="s">
        <v>8</v>
      </c>
    </row>
    <row r="41" spans="1:7" x14ac:dyDescent="0.25">
      <c r="A41" s="12">
        <v>5</v>
      </c>
      <c r="B41" s="17" t="s">
        <v>332</v>
      </c>
      <c r="C41" s="12">
        <v>3</v>
      </c>
      <c r="D41" s="12">
        <v>28</v>
      </c>
      <c r="E41" s="17" t="s">
        <v>66</v>
      </c>
      <c r="F41" s="17" t="s">
        <v>66</v>
      </c>
      <c r="G41" s="12" t="s">
        <v>8</v>
      </c>
    </row>
    <row r="42" spans="1:7" x14ac:dyDescent="0.25">
      <c r="A42" s="12">
        <v>6</v>
      </c>
      <c r="B42" s="17" t="s">
        <v>333</v>
      </c>
      <c r="C42" s="12">
        <v>3</v>
      </c>
      <c r="D42" s="12">
        <v>28</v>
      </c>
      <c r="E42" s="17" t="s">
        <v>334</v>
      </c>
      <c r="F42" s="17" t="s">
        <v>398</v>
      </c>
      <c r="G42" s="12" t="s">
        <v>8</v>
      </c>
    </row>
    <row r="43" spans="1:7" x14ac:dyDescent="0.25">
      <c r="A43" s="12">
        <v>7</v>
      </c>
      <c r="B43" s="17" t="s">
        <v>335</v>
      </c>
      <c r="C43" s="12">
        <v>3</v>
      </c>
      <c r="D43" s="12">
        <v>16</v>
      </c>
      <c r="E43" s="17" t="s">
        <v>336</v>
      </c>
      <c r="F43" s="17" t="s">
        <v>66</v>
      </c>
      <c r="G43" s="12" t="s">
        <v>8</v>
      </c>
    </row>
    <row r="44" spans="1:7" s="6" customFormat="1" x14ac:dyDescent="0.25">
      <c r="A44" s="12">
        <v>8</v>
      </c>
      <c r="B44" s="17" t="s">
        <v>211</v>
      </c>
      <c r="C44" s="12">
        <v>3</v>
      </c>
      <c r="D44" s="12">
        <v>19</v>
      </c>
      <c r="E44" s="17" t="s">
        <v>337</v>
      </c>
      <c r="F44" s="17" t="s">
        <v>66</v>
      </c>
      <c r="G44" s="12" t="s">
        <v>8</v>
      </c>
    </row>
    <row r="45" spans="1:7" x14ac:dyDescent="0.25">
      <c r="A45" s="12">
        <v>9</v>
      </c>
      <c r="B45" s="17" t="s">
        <v>338</v>
      </c>
      <c r="C45" s="12">
        <v>3</v>
      </c>
      <c r="D45" s="12">
        <v>33</v>
      </c>
      <c r="E45" s="17" t="s">
        <v>339</v>
      </c>
      <c r="F45" s="17" t="s">
        <v>399</v>
      </c>
      <c r="G45" s="12" t="s">
        <v>8</v>
      </c>
    </row>
    <row r="46" spans="1:7" x14ac:dyDescent="0.25">
      <c r="A46" s="12">
        <v>10</v>
      </c>
      <c r="B46" s="17" t="s">
        <v>340</v>
      </c>
      <c r="C46" s="12">
        <v>3</v>
      </c>
      <c r="D46" s="12">
        <v>22</v>
      </c>
      <c r="E46" s="17" t="s">
        <v>318</v>
      </c>
      <c r="F46" s="17" t="s">
        <v>66</v>
      </c>
      <c r="G46" s="12" t="s">
        <v>8</v>
      </c>
    </row>
    <row r="47" spans="1:7" x14ac:dyDescent="0.25">
      <c r="A47" s="12">
        <v>11</v>
      </c>
      <c r="B47" s="17" t="s">
        <v>341</v>
      </c>
      <c r="C47" s="12">
        <v>3</v>
      </c>
      <c r="D47" s="12">
        <v>35</v>
      </c>
      <c r="E47" s="17" t="s">
        <v>342</v>
      </c>
      <c r="F47" s="17" t="s">
        <v>399</v>
      </c>
      <c r="G47" s="12" t="s">
        <v>8</v>
      </c>
    </row>
    <row r="48" spans="1:7" x14ac:dyDescent="0.25">
      <c r="A48" s="12">
        <v>12</v>
      </c>
      <c r="B48" s="17" t="s">
        <v>343</v>
      </c>
      <c r="C48" s="12">
        <v>3</v>
      </c>
      <c r="D48" s="12">
        <v>26</v>
      </c>
      <c r="E48" s="17" t="s">
        <v>344</v>
      </c>
      <c r="F48" s="17" t="s">
        <v>368</v>
      </c>
      <c r="G48" s="12" t="s">
        <v>8</v>
      </c>
    </row>
    <row r="49" spans="1:7" x14ac:dyDescent="0.25">
      <c r="A49" s="12">
        <v>13</v>
      </c>
      <c r="B49" s="17" t="s">
        <v>345</v>
      </c>
      <c r="C49" s="12">
        <v>3</v>
      </c>
      <c r="D49" s="12">
        <v>29</v>
      </c>
      <c r="E49" s="17" t="s">
        <v>346</v>
      </c>
      <c r="F49" s="17" t="s">
        <v>396</v>
      </c>
      <c r="G49" s="12" t="s">
        <v>8</v>
      </c>
    </row>
    <row r="50" spans="1:7" x14ac:dyDescent="0.25">
      <c r="A50" s="12">
        <v>14</v>
      </c>
      <c r="B50" s="17" t="s">
        <v>347</v>
      </c>
      <c r="C50" s="12">
        <v>3</v>
      </c>
      <c r="D50" s="12">
        <v>27</v>
      </c>
      <c r="E50" s="17" t="s">
        <v>319</v>
      </c>
      <c r="F50" s="17" t="s">
        <v>66</v>
      </c>
      <c r="G50" s="12" t="s">
        <v>8</v>
      </c>
    </row>
    <row r="51" spans="1:7" x14ac:dyDescent="0.25">
      <c r="A51" s="12">
        <v>15</v>
      </c>
      <c r="B51" s="17" t="s">
        <v>348</v>
      </c>
      <c r="C51" s="12">
        <v>3</v>
      </c>
      <c r="D51" s="12">
        <v>21</v>
      </c>
      <c r="E51" s="17" t="s">
        <v>349</v>
      </c>
      <c r="F51" s="17" t="s">
        <v>399</v>
      </c>
      <c r="G51" s="12" t="s">
        <v>8</v>
      </c>
    </row>
    <row r="52" spans="1:7" x14ac:dyDescent="0.25">
      <c r="A52" s="12">
        <v>16</v>
      </c>
      <c r="B52" s="17" t="s">
        <v>350</v>
      </c>
      <c r="C52" s="12">
        <v>3</v>
      </c>
      <c r="D52" s="12">
        <v>18</v>
      </c>
      <c r="E52" s="17" t="s">
        <v>351</v>
      </c>
      <c r="F52" s="17" t="s">
        <v>66</v>
      </c>
      <c r="G52" s="12" t="s">
        <v>8</v>
      </c>
    </row>
    <row r="53" spans="1:7" x14ac:dyDescent="0.25">
      <c r="A53" s="12">
        <v>17</v>
      </c>
      <c r="B53" s="17" t="s">
        <v>352</v>
      </c>
      <c r="C53" s="12">
        <v>3</v>
      </c>
      <c r="D53" s="12">
        <v>21</v>
      </c>
      <c r="E53" s="17" t="s">
        <v>353</v>
      </c>
      <c r="F53" s="17" t="s">
        <v>368</v>
      </c>
      <c r="G53" s="12" t="s">
        <v>8</v>
      </c>
    </row>
    <row r="54" spans="1:7" x14ac:dyDescent="0.25">
      <c r="A54" s="12">
        <v>18</v>
      </c>
      <c r="B54" s="17" t="s">
        <v>167</v>
      </c>
      <c r="C54" s="12">
        <v>3</v>
      </c>
      <c r="D54" s="12">
        <v>38</v>
      </c>
      <c r="E54" s="17" t="s">
        <v>354</v>
      </c>
      <c r="F54" s="17" t="s">
        <v>66</v>
      </c>
      <c r="G54" s="12" t="s">
        <v>8</v>
      </c>
    </row>
    <row r="55" spans="1:7" x14ac:dyDescent="0.25">
      <c r="A55" s="12">
        <v>19</v>
      </c>
      <c r="B55" s="17" t="s">
        <v>355</v>
      </c>
      <c r="C55" s="12">
        <v>3</v>
      </c>
      <c r="D55" s="12">
        <v>19</v>
      </c>
      <c r="E55" s="17" t="s">
        <v>356</v>
      </c>
      <c r="F55" s="17" t="s">
        <v>66</v>
      </c>
      <c r="G55" s="12" t="s">
        <v>8</v>
      </c>
    </row>
    <row r="56" spans="1:7" x14ac:dyDescent="0.25">
      <c r="A56" s="12">
        <v>20</v>
      </c>
      <c r="B56" s="17" t="s">
        <v>249</v>
      </c>
      <c r="C56" s="12">
        <v>3</v>
      </c>
      <c r="D56" s="12">
        <v>35</v>
      </c>
      <c r="E56" s="17" t="s">
        <v>357</v>
      </c>
      <c r="F56" s="17" t="s">
        <v>368</v>
      </c>
      <c r="G56" s="12" t="s">
        <v>8</v>
      </c>
    </row>
    <row r="57" spans="1:7" x14ac:dyDescent="0.25">
      <c r="A57" s="12">
        <v>21</v>
      </c>
      <c r="B57" s="17" t="s">
        <v>358</v>
      </c>
      <c r="C57" s="12">
        <v>3</v>
      </c>
      <c r="D57" s="12">
        <v>38</v>
      </c>
      <c r="E57" s="17" t="s">
        <v>359</v>
      </c>
      <c r="F57" s="17" t="s">
        <v>400</v>
      </c>
      <c r="G57" s="12" t="s">
        <v>8</v>
      </c>
    </row>
    <row r="58" spans="1:7" x14ac:dyDescent="0.25">
      <c r="A58" s="12">
        <v>22</v>
      </c>
      <c r="B58" s="17" t="s">
        <v>360</v>
      </c>
      <c r="C58" s="12">
        <v>3</v>
      </c>
      <c r="D58" s="12">
        <v>42</v>
      </c>
      <c r="E58" s="17" t="s">
        <v>361</v>
      </c>
      <c r="F58" s="17" t="s">
        <v>396</v>
      </c>
      <c r="G58" s="12" t="s">
        <v>8</v>
      </c>
    </row>
    <row r="59" spans="1:7" x14ac:dyDescent="0.25">
      <c r="A59" s="12">
        <v>23</v>
      </c>
      <c r="B59" s="17" t="s">
        <v>362</v>
      </c>
      <c r="C59" s="12">
        <v>3</v>
      </c>
      <c r="D59" s="12">
        <v>29</v>
      </c>
      <c r="E59" s="17" t="s">
        <v>363</v>
      </c>
      <c r="F59" s="17" t="s">
        <v>66</v>
      </c>
      <c r="G59" s="12" t="s">
        <v>8</v>
      </c>
    </row>
    <row r="60" spans="1:7" x14ac:dyDescent="0.25">
      <c r="A60" s="12"/>
      <c r="B60" s="17"/>
      <c r="C60" s="12"/>
      <c r="D60" s="12"/>
      <c r="E60" s="17"/>
      <c r="F60" s="17"/>
      <c r="G60" s="12"/>
    </row>
    <row r="61" spans="1:7" x14ac:dyDescent="0.25">
      <c r="A61" s="12">
        <v>1</v>
      </c>
      <c r="B61" s="17" t="s">
        <v>373</v>
      </c>
      <c r="C61" s="12">
        <v>4</v>
      </c>
      <c r="D61" s="12">
        <v>25</v>
      </c>
      <c r="E61" s="23"/>
      <c r="F61" s="23" t="s">
        <v>66</v>
      </c>
      <c r="G61" s="12" t="s">
        <v>8</v>
      </c>
    </row>
    <row r="62" spans="1:7" x14ac:dyDescent="0.25">
      <c r="A62" s="12">
        <v>2</v>
      </c>
      <c r="B62" s="17" t="s">
        <v>374</v>
      </c>
      <c r="C62" s="12">
        <v>4</v>
      </c>
      <c r="D62" s="12">
        <v>25</v>
      </c>
      <c r="E62" s="23"/>
      <c r="F62" s="23" t="s">
        <v>66</v>
      </c>
      <c r="G62" s="12" t="s">
        <v>8</v>
      </c>
    </row>
    <row r="63" spans="1:7" x14ac:dyDescent="0.25">
      <c r="A63" s="12">
        <v>3</v>
      </c>
      <c r="B63" s="17" t="s">
        <v>375</v>
      </c>
      <c r="C63" s="12">
        <v>4</v>
      </c>
      <c r="D63" s="12">
        <v>22</v>
      </c>
      <c r="E63" s="23"/>
      <c r="F63" s="23" t="s">
        <v>368</v>
      </c>
      <c r="G63" s="12" t="s">
        <v>8</v>
      </c>
    </row>
    <row r="64" spans="1:7" x14ac:dyDescent="0.25">
      <c r="A64" s="12">
        <v>4</v>
      </c>
      <c r="B64" s="17" t="s">
        <v>376</v>
      </c>
      <c r="C64" s="12">
        <v>4</v>
      </c>
      <c r="D64" s="12">
        <v>28</v>
      </c>
      <c r="E64" s="23"/>
      <c r="F64" s="23" t="s">
        <v>66</v>
      </c>
      <c r="G64" s="12" t="s">
        <v>8</v>
      </c>
    </row>
    <row r="65" spans="1:7" x14ac:dyDescent="0.25">
      <c r="A65" s="12">
        <v>5</v>
      </c>
      <c r="B65" s="17" t="s">
        <v>377</v>
      </c>
      <c r="C65" s="12">
        <v>4</v>
      </c>
      <c r="D65" s="12">
        <v>23</v>
      </c>
      <c r="E65" s="23"/>
      <c r="F65" s="23" t="s">
        <v>66</v>
      </c>
      <c r="G65" s="12" t="s">
        <v>8</v>
      </c>
    </row>
    <row r="66" spans="1:7" x14ac:dyDescent="0.25">
      <c r="A66" s="12">
        <v>6</v>
      </c>
      <c r="B66" s="17" t="s">
        <v>378</v>
      </c>
      <c r="C66" s="12">
        <v>4</v>
      </c>
      <c r="D66" s="12">
        <v>25</v>
      </c>
      <c r="E66" s="23"/>
      <c r="F66" s="23" t="s">
        <v>396</v>
      </c>
      <c r="G66" s="12" t="s">
        <v>8</v>
      </c>
    </row>
    <row r="67" spans="1:7" x14ac:dyDescent="0.25">
      <c r="A67" s="12">
        <v>7</v>
      </c>
      <c r="B67" s="17" t="s">
        <v>379</v>
      </c>
      <c r="C67" s="12">
        <v>4</v>
      </c>
      <c r="D67" s="12">
        <v>19</v>
      </c>
      <c r="E67" s="23"/>
      <c r="F67" s="23" t="s">
        <v>66</v>
      </c>
      <c r="G67" s="12" t="s">
        <v>8</v>
      </c>
    </row>
    <row r="68" spans="1:7" x14ac:dyDescent="0.25">
      <c r="A68" s="12">
        <v>8</v>
      </c>
      <c r="B68" s="17" t="s">
        <v>380</v>
      </c>
      <c r="C68" s="12">
        <v>4</v>
      </c>
      <c r="D68" s="12">
        <v>41</v>
      </c>
      <c r="E68" s="23"/>
      <c r="F68" s="23" t="s">
        <v>66</v>
      </c>
      <c r="G68" s="12" t="s">
        <v>8</v>
      </c>
    </row>
    <row r="69" spans="1:7" x14ac:dyDescent="0.25">
      <c r="A69" s="12">
        <v>9</v>
      </c>
      <c r="B69" s="17" t="s">
        <v>381</v>
      </c>
      <c r="C69" s="12">
        <v>4</v>
      </c>
      <c r="D69" s="12">
        <v>24</v>
      </c>
      <c r="E69" s="23"/>
      <c r="F69" s="23" t="s">
        <v>368</v>
      </c>
      <c r="G69" s="12" t="s">
        <v>8</v>
      </c>
    </row>
    <row r="70" spans="1:7" x14ac:dyDescent="0.25">
      <c r="A70" s="12">
        <v>10</v>
      </c>
      <c r="B70" s="17" t="s">
        <v>382</v>
      </c>
      <c r="C70" s="12">
        <v>4</v>
      </c>
      <c r="D70" s="12">
        <v>22</v>
      </c>
      <c r="E70" s="23"/>
      <c r="F70" s="23" t="s">
        <v>368</v>
      </c>
      <c r="G70" s="12" t="s">
        <v>8</v>
      </c>
    </row>
    <row r="71" spans="1:7" x14ac:dyDescent="0.25">
      <c r="A71" s="12">
        <v>11</v>
      </c>
      <c r="B71" s="17" t="s">
        <v>383</v>
      </c>
      <c r="C71" s="12">
        <v>4</v>
      </c>
      <c r="D71" s="12">
        <v>31</v>
      </c>
      <c r="E71" s="23"/>
      <c r="F71" s="23" t="s">
        <v>368</v>
      </c>
      <c r="G71" s="12" t="s">
        <v>8</v>
      </c>
    </row>
    <row r="72" spans="1:7" x14ac:dyDescent="0.25">
      <c r="A72" s="12">
        <v>12</v>
      </c>
      <c r="B72" s="17" t="s">
        <v>384</v>
      </c>
      <c r="C72" s="12">
        <v>4</v>
      </c>
      <c r="D72" s="12">
        <v>18</v>
      </c>
      <c r="E72" s="23"/>
      <c r="F72" s="23" t="s">
        <v>368</v>
      </c>
      <c r="G72" s="12" t="s">
        <v>8</v>
      </c>
    </row>
    <row r="73" spans="1:7" x14ac:dyDescent="0.25">
      <c r="A73" s="12">
        <v>13</v>
      </c>
      <c r="B73" s="17" t="s">
        <v>385</v>
      </c>
      <c r="C73" s="12">
        <v>4</v>
      </c>
      <c r="D73" s="12">
        <v>31</v>
      </c>
      <c r="E73" s="23"/>
      <c r="F73" s="23" t="s">
        <v>66</v>
      </c>
      <c r="G73" s="12" t="s">
        <v>8</v>
      </c>
    </row>
    <row r="74" spans="1:7" x14ac:dyDescent="0.25">
      <c r="A74" s="12">
        <v>14</v>
      </c>
      <c r="B74" s="17" t="s">
        <v>386</v>
      </c>
      <c r="C74" s="12">
        <v>4</v>
      </c>
      <c r="D74" s="12">
        <v>35</v>
      </c>
      <c r="E74" s="23"/>
      <c r="F74" s="23" t="s">
        <v>66</v>
      </c>
      <c r="G74" s="12" t="s">
        <v>8</v>
      </c>
    </row>
    <row r="75" spans="1:7" x14ac:dyDescent="0.25">
      <c r="A75" s="12">
        <v>15</v>
      </c>
      <c r="B75" s="17" t="s">
        <v>387</v>
      </c>
      <c r="C75" s="12">
        <v>4</v>
      </c>
      <c r="D75" s="12">
        <v>25</v>
      </c>
      <c r="E75" s="23"/>
      <c r="F75" s="23" t="s">
        <v>66</v>
      </c>
      <c r="G75" s="12" t="s">
        <v>8</v>
      </c>
    </row>
    <row r="76" spans="1:7" x14ac:dyDescent="0.25">
      <c r="A76" s="12">
        <v>16</v>
      </c>
      <c r="B76" s="17" t="s">
        <v>395</v>
      </c>
      <c r="C76" s="12">
        <v>4</v>
      </c>
      <c r="D76" s="12">
        <v>18</v>
      </c>
      <c r="E76" s="23"/>
      <c r="F76" s="23" t="s">
        <v>66</v>
      </c>
      <c r="G76" s="12" t="s">
        <v>8</v>
      </c>
    </row>
    <row r="77" spans="1:7" x14ac:dyDescent="0.25">
      <c r="A77" s="12">
        <v>17</v>
      </c>
      <c r="B77" s="17" t="s">
        <v>388</v>
      </c>
      <c r="C77" s="12">
        <v>4</v>
      </c>
      <c r="D77" s="12">
        <v>25</v>
      </c>
      <c r="E77" s="23"/>
      <c r="F77" s="23" t="s">
        <v>396</v>
      </c>
      <c r="G77" s="12" t="s">
        <v>8</v>
      </c>
    </row>
    <row r="78" spans="1:7" x14ac:dyDescent="0.25">
      <c r="A78" s="12">
        <v>18</v>
      </c>
      <c r="B78" s="17" t="s">
        <v>389</v>
      </c>
      <c r="C78" s="12">
        <v>4</v>
      </c>
      <c r="D78" s="12">
        <v>20</v>
      </c>
      <c r="E78" s="23"/>
      <c r="F78" s="23" t="s">
        <v>66</v>
      </c>
      <c r="G78" s="12" t="s">
        <v>8</v>
      </c>
    </row>
    <row r="79" spans="1:7" x14ac:dyDescent="0.25">
      <c r="A79" s="12">
        <v>19</v>
      </c>
      <c r="B79" s="17" t="s">
        <v>390</v>
      </c>
      <c r="C79" s="12">
        <v>4</v>
      </c>
      <c r="D79" s="12">
        <v>26</v>
      </c>
      <c r="E79" s="23"/>
      <c r="F79" s="23" t="s">
        <v>66</v>
      </c>
      <c r="G79" s="12" t="s">
        <v>8</v>
      </c>
    </row>
    <row r="80" spans="1:7" x14ac:dyDescent="0.25">
      <c r="A80" s="12">
        <v>20</v>
      </c>
      <c r="B80" s="17" t="s">
        <v>391</v>
      </c>
      <c r="C80" s="12">
        <v>4</v>
      </c>
      <c r="D80" s="12">
        <v>22</v>
      </c>
      <c r="E80" s="23"/>
      <c r="F80" s="23" t="s">
        <v>66</v>
      </c>
      <c r="G80" s="12" t="s">
        <v>8</v>
      </c>
    </row>
    <row r="81" spans="1:7" x14ac:dyDescent="0.25">
      <c r="A81" s="12">
        <v>21</v>
      </c>
      <c r="B81" s="17" t="s">
        <v>392</v>
      </c>
      <c r="C81" s="12">
        <v>4</v>
      </c>
      <c r="D81" s="12">
        <v>30</v>
      </c>
      <c r="E81" s="23"/>
      <c r="F81" s="23" t="s">
        <v>368</v>
      </c>
      <c r="G81" s="12" t="s">
        <v>8</v>
      </c>
    </row>
    <row r="82" spans="1:7" x14ac:dyDescent="0.25">
      <c r="A82" s="12">
        <v>22</v>
      </c>
      <c r="B82" s="17" t="s">
        <v>393</v>
      </c>
      <c r="C82" s="12">
        <v>4</v>
      </c>
      <c r="D82" s="12">
        <v>30</v>
      </c>
      <c r="E82" s="23"/>
      <c r="F82" s="23" t="s">
        <v>368</v>
      </c>
      <c r="G82" s="12" t="s">
        <v>8</v>
      </c>
    </row>
    <row r="83" spans="1:7" x14ac:dyDescent="0.25">
      <c r="A83" s="12">
        <v>23</v>
      </c>
      <c r="B83" s="17" t="s">
        <v>394</v>
      </c>
      <c r="C83" s="12">
        <v>4</v>
      </c>
      <c r="D83" s="12">
        <v>30</v>
      </c>
      <c r="E83" s="23"/>
      <c r="F83" s="23" t="s">
        <v>368</v>
      </c>
      <c r="G83" s="12" t="s">
        <v>8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opLeftCell="A8" workbookViewId="0">
      <selection activeCell="F14" sqref="F14:T22"/>
    </sheetView>
  </sheetViews>
  <sheetFormatPr defaultRowHeight="15" x14ac:dyDescent="0.25"/>
  <cols>
    <col min="1" max="1" width="6.7109375" customWidth="1"/>
    <col min="2" max="2" width="22.85546875" customWidth="1"/>
    <col min="3" max="3" width="37.85546875" customWidth="1"/>
    <col min="7" max="7" width="15.140625" customWidth="1"/>
    <col min="8" max="8" width="8.85546875" customWidth="1"/>
    <col min="9" max="9" width="3.85546875" customWidth="1"/>
    <col min="10" max="10" width="3.140625" customWidth="1"/>
    <col min="11" max="11" width="3.42578125" customWidth="1"/>
    <col min="12" max="12" width="3.7109375" customWidth="1"/>
    <col min="13" max="13" width="3.42578125" customWidth="1"/>
    <col min="14" max="15" width="3.85546875" customWidth="1"/>
    <col min="16" max="16" width="3.28515625" customWidth="1"/>
    <col min="17" max="17" width="4" customWidth="1"/>
    <col min="18" max="18" width="12.85546875" customWidth="1"/>
    <col min="19" max="19" width="12.28515625" style="3" customWidth="1"/>
    <col min="20" max="20" width="4.42578125" customWidth="1"/>
    <col min="21" max="21" width="3.42578125" customWidth="1"/>
    <col min="22" max="22" width="4.42578125" customWidth="1"/>
  </cols>
  <sheetData>
    <row r="1" spans="1:19" ht="15.75" x14ac:dyDescent="0.25">
      <c r="A1" s="90" t="s">
        <v>4</v>
      </c>
      <c r="B1" s="90"/>
      <c r="C1" s="90"/>
    </row>
    <row r="2" spans="1:19" x14ac:dyDescent="0.25">
      <c r="A2" s="1" t="s">
        <v>0</v>
      </c>
      <c r="B2" s="1" t="s">
        <v>6</v>
      </c>
      <c r="C2" s="1" t="s">
        <v>3</v>
      </c>
      <c r="D2" s="12" t="s">
        <v>364</v>
      </c>
    </row>
    <row r="3" spans="1:19" x14ac:dyDescent="0.25">
      <c r="A3" s="1">
        <v>1</v>
      </c>
      <c r="B3" s="1">
        <v>4</v>
      </c>
      <c r="C3" s="1" t="s">
        <v>8</v>
      </c>
      <c r="D3" s="1">
        <v>1</v>
      </c>
    </row>
    <row r="4" spans="1:19" x14ac:dyDescent="0.25">
      <c r="A4" s="1">
        <v>2</v>
      </c>
      <c r="B4" s="1">
        <v>6</v>
      </c>
      <c r="C4" s="1" t="s">
        <v>8</v>
      </c>
      <c r="D4" s="1">
        <v>1</v>
      </c>
    </row>
    <row r="5" spans="1:19" x14ac:dyDescent="0.25">
      <c r="A5" s="1">
        <v>3</v>
      </c>
      <c r="B5" s="1">
        <v>8</v>
      </c>
      <c r="C5" s="1" t="s">
        <v>8</v>
      </c>
      <c r="D5" s="1">
        <v>1</v>
      </c>
    </row>
    <row r="6" spans="1:19" x14ac:dyDescent="0.25">
      <c r="A6" s="1">
        <v>4</v>
      </c>
      <c r="B6" s="1">
        <v>9</v>
      </c>
      <c r="C6" s="1" t="s">
        <v>8</v>
      </c>
      <c r="D6" s="1">
        <v>1</v>
      </c>
    </row>
    <row r="7" spans="1:19" x14ac:dyDescent="0.25">
      <c r="A7" s="1">
        <v>5</v>
      </c>
      <c r="B7" s="1">
        <v>10</v>
      </c>
      <c r="C7" s="1" t="s">
        <v>8</v>
      </c>
      <c r="D7" s="1">
        <v>1</v>
      </c>
    </row>
    <row r="8" spans="1:19" x14ac:dyDescent="0.25">
      <c r="A8" s="1">
        <v>6</v>
      </c>
      <c r="B8" s="1">
        <v>11</v>
      </c>
      <c r="C8" s="1" t="s">
        <v>8</v>
      </c>
      <c r="D8" s="1">
        <v>1</v>
      </c>
    </row>
    <row r="9" spans="1:19" x14ac:dyDescent="0.25">
      <c r="A9" s="1">
        <v>7</v>
      </c>
      <c r="B9" s="1">
        <v>16</v>
      </c>
      <c r="C9" s="1" t="s">
        <v>8</v>
      </c>
      <c r="D9" s="1">
        <v>1</v>
      </c>
    </row>
    <row r="10" spans="1:19" x14ac:dyDescent="0.25">
      <c r="A10" s="1">
        <v>8</v>
      </c>
      <c r="B10" s="1">
        <v>17</v>
      </c>
      <c r="C10" s="1" t="s">
        <v>8</v>
      </c>
      <c r="D10" s="1">
        <v>1</v>
      </c>
    </row>
    <row r="11" spans="1:19" x14ac:dyDescent="0.25">
      <c r="A11" s="1">
        <v>9</v>
      </c>
      <c r="B11" s="1">
        <v>18</v>
      </c>
      <c r="C11" s="1" t="s">
        <v>8</v>
      </c>
      <c r="D11" s="1">
        <v>3</v>
      </c>
    </row>
    <row r="12" spans="1:19" x14ac:dyDescent="0.25">
      <c r="A12" s="1">
        <v>12</v>
      </c>
      <c r="B12" s="1">
        <v>19</v>
      </c>
      <c r="C12" s="1" t="s">
        <v>8</v>
      </c>
      <c r="D12" s="1">
        <v>4</v>
      </c>
    </row>
    <row r="13" spans="1:19" x14ac:dyDescent="0.25">
      <c r="A13" s="1">
        <v>16</v>
      </c>
      <c r="B13" s="1">
        <v>20</v>
      </c>
      <c r="C13" s="1" t="s">
        <v>8</v>
      </c>
      <c r="D13" s="1">
        <v>4</v>
      </c>
    </row>
    <row r="14" spans="1:19" x14ac:dyDescent="0.25">
      <c r="A14" s="1">
        <v>20</v>
      </c>
      <c r="B14" s="1">
        <v>21</v>
      </c>
      <c r="C14" s="12" t="s">
        <v>8</v>
      </c>
      <c r="D14" s="1">
        <v>2</v>
      </c>
      <c r="F14" s="13" t="s">
        <v>421</v>
      </c>
      <c r="G14" s="92" t="s">
        <v>422</v>
      </c>
      <c r="H14" s="92"/>
      <c r="R14" s="1" t="s">
        <v>424</v>
      </c>
      <c r="S14" s="1" t="s">
        <v>423</v>
      </c>
    </row>
    <row r="15" spans="1:19" x14ac:dyDescent="0.25">
      <c r="A15" s="1">
        <v>22</v>
      </c>
      <c r="B15" s="12">
        <v>22</v>
      </c>
      <c r="C15" s="12" t="s">
        <v>8</v>
      </c>
      <c r="D15" s="1">
        <v>1</v>
      </c>
      <c r="F15" s="1">
        <v>1</v>
      </c>
      <c r="G15" s="13" t="s">
        <v>402</v>
      </c>
      <c r="H15" s="27" t="s">
        <v>404</v>
      </c>
      <c r="I15">
        <v>1</v>
      </c>
      <c r="R15" s="1" t="s">
        <v>8</v>
      </c>
      <c r="S15" s="1">
        <f>SUM(I15)</f>
        <v>1</v>
      </c>
    </row>
    <row r="16" spans="1:19" x14ac:dyDescent="0.25">
      <c r="A16" s="1">
        <v>23</v>
      </c>
      <c r="B16" s="1">
        <v>23</v>
      </c>
      <c r="C16" s="12" t="s">
        <v>8</v>
      </c>
      <c r="D16" s="1">
        <v>5</v>
      </c>
      <c r="F16" s="1">
        <v>2</v>
      </c>
      <c r="G16" s="13" t="s">
        <v>403</v>
      </c>
      <c r="H16" s="28" t="s">
        <v>405</v>
      </c>
      <c r="I16">
        <v>1</v>
      </c>
      <c r="J16">
        <v>1</v>
      </c>
      <c r="K16">
        <v>1</v>
      </c>
      <c r="L16">
        <v>1</v>
      </c>
      <c r="M16">
        <v>1</v>
      </c>
      <c r="R16" s="1" t="s">
        <v>8</v>
      </c>
      <c r="S16" s="1">
        <f>SUM(I16:M16)</f>
        <v>5</v>
      </c>
    </row>
    <row r="17" spans="1:19" x14ac:dyDescent="0.25">
      <c r="A17" s="1">
        <v>28</v>
      </c>
      <c r="B17" s="1">
        <v>24</v>
      </c>
      <c r="C17" s="12" t="s">
        <v>8</v>
      </c>
      <c r="D17" s="1">
        <v>2</v>
      </c>
      <c r="F17" s="1">
        <v>3</v>
      </c>
      <c r="G17" s="13" t="s">
        <v>406</v>
      </c>
      <c r="H17" s="28" t="s">
        <v>407</v>
      </c>
      <c r="I17">
        <v>1</v>
      </c>
      <c r="R17" s="1" t="s">
        <v>8</v>
      </c>
      <c r="S17" s="1">
        <f>SUM(I17:M17)</f>
        <v>1</v>
      </c>
    </row>
    <row r="18" spans="1:19" x14ac:dyDescent="0.25">
      <c r="A18" s="1">
        <v>30</v>
      </c>
      <c r="B18" s="1">
        <v>25</v>
      </c>
      <c r="C18" s="12" t="s">
        <v>8</v>
      </c>
      <c r="D18" s="1">
        <v>6</v>
      </c>
      <c r="F18" s="29">
        <v>4</v>
      </c>
      <c r="G18" s="30" t="s">
        <v>408</v>
      </c>
      <c r="H18" s="31" t="s">
        <v>409</v>
      </c>
      <c r="I18" s="32">
        <v>1</v>
      </c>
      <c r="J18" s="32">
        <v>3</v>
      </c>
      <c r="K18" s="32">
        <v>4</v>
      </c>
      <c r="L18" s="32">
        <v>4</v>
      </c>
      <c r="M18" s="32">
        <v>2</v>
      </c>
      <c r="N18" s="32">
        <v>1</v>
      </c>
      <c r="O18" s="32">
        <v>5</v>
      </c>
      <c r="P18" s="32">
        <v>2</v>
      </c>
      <c r="Q18" s="32">
        <v>6</v>
      </c>
      <c r="R18" s="29" t="s">
        <v>8</v>
      </c>
      <c r="S18" s="29">
        <f>SUM(I18:Q18)</f>
        <v>28</v>
      </c>
    </row>
    <row r="19" spans="1:19" x14ac:dyDescent="0.25">
      <c r="A19" s="1">
        <v>36</v>
      </c>
      <c r="B19" s="12">
        <v>26</v>
      </c>
      <c r="C19" s="12" t="s">
        <v>8</v>
      </c>
      <c r="D19" s="1">
        <v>3</v>
      </c>
      <c r="F19" s="33">
        <v>5</v>
      </c>
      <c r="G19" s="34" t="s">
        <v>410</v>
      </c>
      <c r="H19" s="35" t="s">
        <v>411</v>
      </c>
      <c r="I19" s="36">
        <v>3</v>
      </c>
      <c r="J19" s="36">
        <v>3</v>
      </c>
      <c r="K19" s="36">
        <v>2</v>
      </c>
      <c r="L19" s="36">
        <v>1</v>
      </c>
      <c r="M19" s="36">
        <v>1</v>
      </c>
      <c r="N19" s="36"/>
      <c r="O19" s="36"/>
      <c r="P19" s="36"/>
      <c r="Q19" s="36"/>
      <c r="R19" s="33" t="s">
        <v>8</v>
      </c>
      <c r="S19" s="33">
        <f>SUM(I19:M19)</f>
        <v>10</v>
      </c>
    </row>
    <row r="20" spans="1:19" x14ac:dyDescent="0.25">
      <c r="A20" s="1">
        <v>39</v>
      </c>
      <c r="B20" s="1">
        <v>27</v>
      </c>
      <c r="C20" s="12" t="s">
        <v>8</v>
      </c>
      <c r="D20" s="1">
        <v>3</v>
      </c>
      <c r="F20" s="29">
        <v>6</v>
      </c>
      <c r="G20" s="30" t="s">
        <v>412</v>
      </c>
      <c r="H20" s="31" t="s">
        <v>413</v>
      </c>
      <c r="I20" s="32">
        <v>3</v>
      </c>
      <c r="J20" s="32">
        <v>2</v>
      </c>
      <c r="K20" s="32">
        <v>2</v>
      </c>
      <c r="L20" s="32">
        <v>1</v>
      </c>
      <c r="M20" s="32">
        <v>1</v>
      </c>
      <c r="N20" s="32">
        <v>3</v>
      </c>
      <c r="O20" s="32">
        <v>2</v>
      </c>
      <c r="P20" s="32"/>
      <c r="Q20" s="32"/>
      <c r="R20" s="29" t="s">
        <v>8</v>
      </c>
      <c r="S20" s="29">
        <f>SUM(I20:O20)</f>
        <v>14</v>
      </c>
    </row>
    <row r="21" spans="1:19" x14ac:dyDescent="0.25">
      <c r="A21" s="1">
        <v>42</v>
      </c>
      <c r="B21" s="12">
        <v>29</v>
      </c>
      <c r="C21" s="12" t="s">
        <v>8</v>
      </c>
      <c r="D21" s="1">
        <v>2</v>
      </c>
      <c r="F21" s="1">
        <v>7</v>
      </c>
      <c r="G21" s="13" t="s">
        <v>414</v>
      </c>
      <c r="H21" s="28" t="s">
        <v>415</v>
      </c>
      <c r="I21">
        <v>2</v>
      </c>
      <c r="J21">
        <v>2</v>
      </c>
      <c r="K21">
        <v>1</v>
      </c>
      <c r="R21" s="1" t="s">
        <v>8</v>
      </c>
      <c r="S21" s="1">
        <f>SUM(I21:M21)</f>
        <v>5</v>
      </c>
    </row>
    <row r="22" spans="1:19" x14ac:dyDescent="0.25">
      <c r="A22" s="1">
        <v>44</v>
      </c>
      <c r="B22" s="12">
        <v>31</v>
      </c>
      <c r="C22" s="12" t="s">
        <v>8</v>
      </c>
      <c r="D22" s="1">
        <v>1</v>
      </c>
      <c r="F22" s="1">
        <v>8</v>
      </c>
      <c r="G22" s="13" t="s">
        <v>416</v>
      </c>
      <c r="H22" s="28" t="s">
        <v>417</v>
      </c>
      <c r="I22">
        <v>1</v>
      </c>
      <c r="R22" s="1" t="s">
        <v>8</v>
      </c>
      <c r="S22" s="1">
        <f>SUM(I22:M22)</f>
        <v>1</v>
      </c>
    </row>
    <row r="23" spans="1:19" x14ac:dyDescent="0.25">
      <c r="A23" s="1">
        <v>45</v>
      </c>
      <c r="B23" s="12">
        <v>33</v>
      </c>
      <c r="C23" s="12" t="s">
        <v>8</v>
      </c>
      <c r="D23" s="1">
        <v>1</v>
      </c>
      <c r="J23" s="24"/>
      <c r="S23" s="3">
        <f>SUM(S15:S22)</f>
        <v>65</v>
      </c>
    </row>
    <row r="24" spans="1:19" x14ac:dyDescent="0.25">
      <c r="A24" s="1">
        <v>46</v>
      </c>
      <c r="B24" s="1">
        <v>36</v>
      </c>
      <c r="C24" s="12" t="s">
        <v>8</v>
      </c>
      <c r="D24" s="1">
        <v>3</v>
      </c>
      <c r="G24" s="25" t="s">
        <v>419</v>
      </c>
      <c r="H24" s="25">
        <v>28</v>
      </c>
      <c r="J24" s="24"/>
    </row>
    <row r="25" spans="1:19" x14ac:dyDescent="0.25">
      <c r="A25" s="1">
        <v>49</v>
      </c>
      <c r="B25" s="1">
        <v>38</v>
      </c>
      <c r="C25" s="12" t="s">
        <v>8</v>
      </c>
      <c r="D25" s="1">
        <v>2</v>
      </c>
      <c r="G25" s="25" t="s">
        <v>420</v>
      </c>
      <c r="H25" s="25">
        <v>14</v>
      </c>
      <c r="J25" s="24"/>
    </row>
    <row r="26" spans="1:19" x14ac:dyDescent="0.25">
      <c r="A26" s="1">
        <v>51</v>
      </c>
      <c r="B26" s="1">
        <v>39</v>
      </c>
      <c r="C26" s="12" t="s">
        <v>8</v>
      </c>
      <c r="D26" s="1">
        <v>2</v>
      </c>
      <c r="G26" s="25" t="s">
        <v>418</v>
      </c>
      <c r="H26" s="25">
        <v>10</v>
      </c>
      <c r="J26" s="24"/>
    </row>
    <row r="27" spans="1:19" x14ac:dyDescent="0.25">
      <c r="A27" s="1">
        <v>53</v>
      </c>
      <c r="B27" s="12">
        <v>41</v>
      </c>
      <c r="C27" s="12" t="s">
        <v>8</v>
      </c>
      <c r="D27" s="1">
        <v>1</v>
      </c>
      <c r="J27" s="24"/>
    </row>
    <row r="28" spans="1:19" x14ac:dyDescent="0.25">
      <c r="A28" s="1">
        <v>54</v>
      </c>
      <c r="B28" s="1">
        <v>42</v>
      </c>
      <c r="C28" s="12" t="s">
        <v>8</v>
      </c>
      <c r="D28" s="1">
        <v>1</v>
      </c>
    </row>
    <row r="29" spans="1:19" x14ac:dyDescent="0.25">
      <c r="A29" s="1">
        <v>55</v>
      </c>
      <c r="B29" s="1">
        <v>43</v>
      </c>
      <c r="C29" s="12" t="s">
        <v>8</v>
      </c>
      <c r="D29" s="1">
        <v>3</v>
      </c>
    </row>
    <row r="30" spans="1:19" x14ac:dyDescent="0.25">
      <c r="A30" s="1">
        <v>58</v>
      </c>
      <c r="B30" s="1">
        <v>45</v>
      </c>
      <c r="C30" s="12" t="s">
        <v>8</v>
      </c>
      <c r="D30" s="1">
        <v>2</v>
      </c>
    </row>
    <row r="31" spans="1:19" x14ac:dyDescent="0.25">
      <c r="A31" s="1">
        <v>60</v>
      </c>
      <c r="B31" s="1">
        <v>48</v>
      </c>
      <c r="C31" s="12" t="s">
        <v>8</v>
      </c>
      <c r="D31" s="1">
        <v>2</v>
      </c>
    </row>
    <row r="32" spans="1:19" x14ac:dyDescent="0.25">
      <c r="A32" s="1">
        <v>62</v>
      </c>
      <c r="B32" s="1">
        <v>50</v>
      </c>
      <c r="C32" s="12" t="s">
        <v>8</v>
      </c>
      <c r="D32" s="1">
        <v>2</v>
      </c>
    </row>
    <row r="33" spans="1:4" x14ac:dyDescent="0.25">
      <c r="A33" s="1">
        <v>64</v>
      </c>
      <c r="B33" s="1">
        <v>53</v>
      </c>
      <c r="C33" s="12" t="s">
        <v>8</v>
      </c>
      <c r="D33" s="1">
        <v>1</v>
      </c>
    </row>
    <row r="34" spans="1:4" x14ac:dyDescent="0.25">
      <c r="A34" s="1">
        <v>65</v>
      </c>
      <c r="B34" s="1">
        <v>57</v>
      </c>
      <c r="C34" s="12" t="s">
        <v>8</v>
      </c>
      <c r="D34" s="1">
        <v>1</v>
      </c>
    </row>
    <row r="35" spans="1:4" x14ac:dyDescent="0.25">
      <c r="D35">
        <f>SUM(D3:D34)</f>
        <v>65</v>
      </c>
    </row>
  </sheetData>
  <sortState ref="B3:B67">
    <sortCondition ref="B3"/>
  </sortState>
  <mergeCells count="2">
    <mergeCell ref="A1:C1"/>
    <mergeCell ref="G14:H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G16"/>
  <sheetViews>
    <sheetView workbookViewId="0">
      <selection activeCell="I9" sqref="I9"/>
    </sheetView>
  </sheetViews>
  <sheetFormatPr defaultRowHeight="15" x14ac:dyDescent="0.25"/>
  <cols>
    <col min="7" max="7" width="19.7109375" customWidth="1"/>
    <col min="8" max="8" width="17.140625" customWidth="1"/>
  </cols>
  <sheetData>
    <row r="4" spans="5:7" x14ac:dyDescent="0.25">
      <c r="F4" t="s">
        <v>425</v>
      </c>
      <c r="G4" t="s">
        <v>426</v>
      </c>
    </row>
    <row r="5" spans="5:7" x14ac:dyDescent="0.25">
      <c r="E5">
        <v>2015</v>
      </c>
      <c r="F5">
        <v>1</v>
      </c>
    </row>
    <row r="6" spans="5:7" x14ac:dyDescent="0.25">
      <c r="E6">
        <v>2015</v>
      </c>
      <c r="F6">
        <v>2</v>
      </c>
    </row>
    <row r="7" spans="5:7" x14ac:dyDescent="0.25">
      <c r="E7">
        <v>2015</v>
      </c>
      <c r="F7">
        <v>3</v>
      </c>
    </row>
    <row r="8" spans="5:7" x14ac:dyDescent="0.25">
      <c r="E8">
        <v>2015</v>
      </c>
      <c r="F8">
        <v>4</v>
      </c>
    </row>
    <row r="9" spans="5:7" x14ac:dyDescent="0.25">
      <c r="E9">
        <v>2016</v>
      </c>
      <c r="F9">
        <v>5</v>
      </c>
    </row>
    <row r="10" spans="5:7" x14ac:dyDescent="0.25">
      <c r="E10">
        <v>2016</v>
      </c>
      <c r="F10">
        <v>6</v>
      </c>
    </row>
    <row r="11" spans="5:7" x14ac:dyDescent="0.25">
      <c r="E11">
        <v>2016</v>
      </c>
      <c r="F11">
        <v>7</v>
      </c>
    </row>
    <row r="12" spans="5:7" x14ac:dyDescent="0.25">
      <c r="E12">
        <v>2016</v>
      </c>
      <c r="F12">
        <v>8</v>
      </c>
    </row>
    <row r="13" spans="5:7" x14ac:dyDescent="0.25">
      <c r="E13">
        <v>2017</v>
      </c>
      <c r="F13">
        <v>9</v>
      </c>
    </row>
    <row r="14" spans="5:7" x14ac:dyDescent="0.25">
      <c r="E14">
        <v>2017</v>
      </c>
      <c r="F14">
        <v>10</v>
      </c>
    </row>
    <row r="15" spans="5:7" x14ac:dyDescent="0.25">
      <c r="E15">
        <v>2017</v>
      </c>
      <c r="F15">
        <v>11</v>
      </c>
    </row>
    <row r="16" spans="5:7" x14ac:dyDescent="0.25">
      <c r="E16">
        <v>2017</v>
      </c>
      <c r="F16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6"/>
  <sheetViews>
    <sheetView topLeftCell="A63" workbookViewId="0">
      <selection activeCell="E64" sqref="E64:F72"/>
    </sheetView>
  </sheetViews>
  <sheetFormatPr defaultRowHeight="15" x14ac:dyDescent="0.25"/>
  <cols>
    <col min="1" max="1" width="6.85546875" style="11" customWidth="1"/>
    <col min="2" max="2" width="21.7109375" style="11" customWidth="1"/>
    <col min="3" max="3" width="33.85546875" style="11" customWidth="1"/>
    <col min="4" max="5" width="9.140625" style="11"/>
    <col min="6" max="6" width="30.28515625" style="11" customWidth="1"/>
    <col min="7" max="7" width="3.85546875" style="11" hidden="1" customWidth="1"/>
    <col min="8" max="8" width="3.140625" style="11" hidden="1" customWidth="1"/>
    <col min="9" max="9" width="3.42578125" style="11" hidden="1" customWidth="1"/>
    <col min="10" max="10" width="3.7109375" style="11" hidden="1" customWidth="1"/>
    <col min="11" max="11" width="3.42578125" style="11" hidden="1" customWidth="1"/>
    <col min="12" max="13" width="3.85546875" style="11" hidden="1" customWidth="1"/>
    <col min="14" max="14" width="3.28515625" style="11" hidden="1" customWidth="1"/>
    <col min="15" max="15" width="4" style="11" hidden="1" customWidth="1"/>
    <col min="16" max="16" width="5.140625" style="11" customWidth="1"/>
    <col min="17" max="17" width="4.28515625" style="11" customWidth="1"/>
    <col min="18" max="18" width="4.85546875" style="11" customWidth="1"/>
    <col min="19" max="19" width="5.7109375" style="11" customWidth="1"/>
    <col min="20" max="20" width="4.85546875" style="11" customWidth="1"/>
    <col min="21" max="21" width="4.5703125" style="11" customWidth="1"/>
    <col min="22" max="22" width="4.7109375" style="11" customWidth="1"/>
    <col min="23" max="23" width="5" style="11" customWidth="1"/>
    <col min="24" max="24" width="4.28515625" style="11" customWidth="1"/>
    <col min="25" max="25" width="4.5703125" style="11" customWidth="1"/>
    <col min="26" max="29" width="4.140625" style="11" customWidth="1"/>
    <col min="30" max="16384" width="9.140625" style="11"/>
  </cols>
  <sheetData>
    <row r="1" spans="1:30" ht="15.75" customHeight="1" x14ac:dyDescent="0.25">
      <c r="A1" s="91" t="s">
        <v>4</v>
      </c>
      <c r="B1" s="91"/>
      <c r="C1" s="91"/>
      <c r="D1" s="67"/>
      <c r="E1" s="67"/>
      <c r="F1" s="67"/>
    </row>
    <row r="2" spans="1:30" x14ac:dyDescent="0.25">
      <c r="A2" s="12" t="s">
        <v>0</v>
      </c>
      <c r="B2" s="12" t="s">
        <v>6</v>
      </c>
      <c r="C2" s="12" t="s">
        <v>3</v>
      </c>
      <c r="E2" s="26" t="s">
        <v>421</v>
      </c>
      <c r="F2" s="26" t="s">
        <v>422</v>
      </c>
      <c r="G2" s="3"/>
      <c r="H2" s="3"/>
      <c r="I2" s="3"/>
      <c r="J2" s="3"/>
      <c r="K2" s="3"/>
      <c r="L2" s="3"/>
      <c r="M2" s="3"/>
      <c r="N2" s="3"/>
      <c r="O2" s="3"/>
      <c r="P2" s="94" t="s">
        <v>423</v>
      </c>
      <c r="Q2" s="94"/>
      <c r="R2" s="94"/>
      <c r="S2" s="94"/>
    </row>
    <row r="3" spans="1:30" x14ac:dyDescent="0.25">
      <c r="A3" s="12">
        <v>1</v>
      </c>
      <c r="B3" s="12">
        <v>19</v>
      </c>
      <c r="C3" s="12" t="s">
        <v>8</v>
      </c>
      <c r="E3" s="38">
        <v>1</v>
      </c>
      <c r="F3" s="39" t="s">
        <v>427</v>
      </c>
      <c r="G3" s="40">
        <v>1</v>
      </c>
      <c r="H3" s="40"/>
      <c r="I3" s="40"/>
      <c r="J3" s="40"/>
      <c r="K3" s="40"/>
      <c r="L3" s="40"/>
      <c r="M3" s="40"/>
      <c r="N3" s="40"/>
      <c r="O3" s="40"/>
      <c r="P3"/>
    </row>
    <row r="4" spans="1:30" x14ac:dyDescent="0.25">
      <c r="A4" s="12">
        <v>2</v>
      </c>
      <c r="B4" s="12">
        <v>36</v>
      </c>
      <c r="C4" s="12" t="s">
        <v>8</v>
      </c>
      <c r="E4" s="38">
        <v>2</v>
      </c>
      <c r="F4" s="39" t="s">
        <v>428</v>
      </c>
      <c r="G4" s="40">
        <v>1</v>
      </c>
      <c r="H4" s="40">
        <v>1</v>
      </c>
      <c r="I4" s="40">
        <v>1</v>
      </c>
      <c r="J4" s="40">
        <v>1</v>
      </c>
      <c r="K4" s="40">
        <v>1</v>
      </c>
      <c r="L4" s="40"/>
      <c r="M4" s="40"/>
      <c r="N4" s="40"/>
      <c r="O4" s="40"/>
      <c r="P4"/>
    </row>
    <row r="5" spans="1:30" x14ac:dyDescent="0.25">
      <c r="A5" s="12">
        <v>3</v>
      </c>
      <c r="B5" s="12">
        <v>31</v>
      </c>
      <c r="C5" s="12" t="s">
        <v>8</v>
      </c>
      <c r="E5" s="38">
        <v>3</v>
      </c>
      <c r="F5" s="39" t="s">
        <v>429</v>
      </c>
      <c r="G5" s="40">
        <v>1</v>
      </c>
      <c r="H5" s="40"/>
      <c r="I5" s="40"/>
      <c r="J5" s="40"/>
      <c r="K5" s="40"/>
      <c r="L5" s="40"/>
      <c r="M5" s="40"/>
      <c r="N5" s="40"/>
      <c r="O5" s="40"/>
      <c r="P5"/>
    </row>
    <row r="6" spans="1:30" x14ac:dyDescent="0.25">
      <c r="A6" s="12">
        <v>4</v>
      </c>
      <c r="B6" s="12">
        <v>26</v>
      </c>
      <c r="C6" s="12" t="s">
        <v>8</v>
      </c>
      <c r="E6" s="38">
        <v>4</v>
      </c>
      <c r="F6" s="39" t="s">
        <v>430</v>
      </c>
      <c r="G6" s="40">
        <v>1</v>
      </c>
      <c r="H6" s="40">
        <v>3</v>
      </c>
      <c r="I6" s="40">
        <v>4</v>
      </c>
      <c r="J6" s="40">
        <v>4</v>
      </c>
      <c r="K6" s="40">
        <v>2</v>
      </c>
      <c r="L6" s="40">
        <v>1</v>
      </c>
      <c r="M6" s="40">
        <v>5</v>
      </c>
      <c r="N6" s="40">
        <v>2</v>
      </c>
      <c r="O6" s="40">
        <v>6</v>
      </c>
      <c r="P6" s="40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AD6" s="11">
        <f>SUM(P6:V6)</f>
        <v>7</v>
      </c>
    </row>
    <row r="7" spans="1:30" x14ac:dyDescent="0.25">
      <c r="A7" s="12">
        <v>5</v>
      </c>
      <c r="B7" s="12">
        <v>29</v>
      </c>
      <c r="C7" s="12" t="s">
        <v>8</v>
      </c>
      <c r="E7" s="41">
        <v>5</v>
      </c>
      <c r="F7" s="42" t="s">
        <v>431</v>
      </c>
      <c r="G7" s="43">
        <v>3</v>
      </c>
      <c r="H7" s="43">
        <v>3</v>
      </c>
      <c r="I7" s="43">
        <v>2</v>
      </c>
      <c r="J7" s="43">
        <v>1</v>
      </c>
      <c r="K7" s="43">
        <v>1</v>
      </c>
      <c r="L7" s="43"/>
      <c r="M7" s="43"/>
      <c r="N7" s="43"/>
      <c r="O7" s="43"/>
      <c r="P7">
        <v>1</v>
      </c>
      <c r="Q7" s="11">
        <v>1</v>
      </c>
      <c r="R7" s="11">
        <v>1</v>
      </c>
      <c r="S7" s="11">
        <v>1</v>
      </c>
      <c r="T7" s="11">
        <v>1</v>
      </c>
      <c r="U7" s="11">
        <v>1</v>
      </c>
      <c r="V7" s="11">
        <v>1</v>
      </c>
      <c r="W7" s="11">
        <v>1</v>
      </c>
      <c r="X7" s="11">
        <v>1</v>
      </c>
      <c r="AD7" s="11">
        <f>SUM(P7:Y7)</f>
        <v>9</v>
      </c>
    </row>
    <row r="8" spans="1:30" s="10" customFormat="1" x14ac:dyDescent="0.25">
      <c r="A8" s="12">
        <v>6</v>
      </c>
      <c r="B8" s="21">
        <v>27</v>
      </c>
      <c r="C8" s="12" t="s">
        <v>8</v>
      </c>
      <c r="E8" s="38">
        <v>6</v>
      </c>
      <c r="F8" s="39" t="s">
        <v>432</v>
      </c>
      <c r="G8" s="40">
        <v>3</v>
      </c>
      <c r="H8" s="40">
        <v>2</v>
      </c>
      <c r="I8" s="40">
        <v>2</v>
      </c>
      <c r="J8" s="40">
        <v>1</v>
      </c>
      <c r="K8" s="40">
        <v>1</v>
      </c>
      <c r="L8" s="40">
        <v>3</v>
      </c>
      <c r="M8" s="40">
        <v>2</v>
      </c>
      <c r="N8" s="40"/>
      <c r="O8" s="40"/>
      <c r="P8" s="40">
        <v>1</v>
      </c>
      <c r="Q8" s="10">
        <v>1</v>
      </c>
      <c r="R8" s="10">
        <v>1</v>
      </c>
      <c r="AD8" s="11">
        <f t="shared" ref="AD8" si="0">SUM(P8:V8)</f>
        <v>3</v>
      </c>
    </row>
    <row r="9" spans="1:30" x14ac:dyDescent="0.25">
      <c r="A9" s="12">
        <v>7</v>
      </c>
      <c r="B9" s="12">
        <v>26</v>
      </c>
      <c r="C9" s="12" t="s">
        <v>8</v>
      </c>
      <c r="E9" s="38">
        <v>7</v>
      </c>
      <c r="F9" s="39" t="s">
        <v>433</v>
      </c>
      <c r="G9" s="40">
        <v>2</v>
      </c>
      <c r="H9" s="40">
        <v>2</v>
      </c>
      <c r="I9" s="40">
        <v>1</v>
      </c>
      <c r="J9" s="40"/>
      <c r="K9" s="40"/>
      <c r="L9" s="40"/>
      <c r="M9" s="40"/>
      <c r="N9" s="40"/>
      <c r="O9" s="40"/>
      <c r="P9"/>
    </row>
    <row r="10" spans="1:30" x14ac:dyDescent="0.25">
      <c r="A10" s="12">
        <v>8</v>
      </c>
      <c r="B10" s="12">
        <v>25</v>
      </c>
      <c r="C10" s="12" t="s">
        <v>8</v>
      </c>
      <c r="E10" s="38">
        <v>8</v>
      </c>
      <c r="F10" s="39" t="s">
        <v>434</v>
      </c>
      <c r="G10" s="40">
        <v>1</v>
      </c>
      <c r="H10" s="40"/>
      <c r="I10" s="40"/>
      <c r="J10" s="40"/>
      <c r="K10" s="40"/>
      <c r="L10" s="40"/>
      <c r="M10" s="40"/>
      <c r="N10" s="40"/>
      <c r="O10" s="40"/>
      <c r="P10"/>
      <c r="AD10" s="11">
        <f>SUM(AD6:AD8)</f>
        <v>19</v>
      </c>
    </row>
    <row r="11" spans="1:30" x14ac:dyDescent="0.25">
      <c r="A11" s="12">
        <v>9</v>
      </c>
      <c r="B11" s="12">
        <v>25</v>
      </c>
      <c r="C11" s="12" t="s">
        <v>8</v>
      </c>
    </row>
    <row r="12" spans="1:30" x14ac:dyDescent="0.25">
      <c r="A12" s="12">
        <v>10</v>
      </c>
      <c r="B12" s="12">
        <v>26</v>
      </c>
      <c r="C12" s="12" t="s">
        <v>8</v>
      </c>
    </row>
    <row r="13" spans="1:30" x14ac:dyDescent="0.25">
      <c r="A13" s="12">
        <v>11</v>
      </c>
      <c r="B13" s="12">
        <v>29</v>
      </c>
      <c r="C13" s="12" t="s">
        <v>8</v>
      </c>
      <c r="E13" s="48" t="s">
        <v>437</v>
      </c>
      <c r="F13" s="95" t="s">
        <v>436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30" x14ac:dyDescent="0.25">
      <c r="A14" s="12">
        <v>12</v>
      </c>
      <c r="B14" s="12">
        <v>27</v>
      </c>
      <c r="C14" s="12" t="s">
        <v>8</v>
      </c>
      <c r="E14" s="48">
        <v>9</v>
      </c>
      <c r="F14" s="50" t="s">
        <v>435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</row>
    <row r="15" spans="1:30" x14ac:dyDescent="0.25">
      <c r="A15" s="12">
        <v>13</v>
      </c>
      <c r="B15" s="12">
        <v>21</v>
      </c>
      <c r="C15" s="12" t="s">
        <v>8</v>
      </c>
    </row>
    <row r="16" spans="1:30" x14ac:dyDescent="0.25">
      <c r="A16" s="12">
        <v>14</v>
      </c>
      <c r="B16" s="12">
        <v>22</v>
      </c>
      <c r="C16" s="12" t="s">
        <v>8</v>
      </c>
    </row>
    <row r="17" spans="1:35" x14ac:dyDescent="0.25">
      <c r="A17" s="12">
        <v>15</v>
      </c>
      <c r="B17" s="12">
        <v>33</v>
      </c>
      <c r="C17" s="12" t="s">
        <v>8</v>
      </c>
    </row>
    <row r="18" spans="1:35" x14ac:dyDescent="0.25">
      <c r="A18" s="12">
        <v>16</v>
      </c>
      <c r="B18" s="12">
        <v>19</v>
      </c>
      <c r="C18" s="12" t="s">
        <v>8</v>
      </c>
    </row>
    <row r="19" spans="1:35" x14ac:dyDescent="0.25">
      <c r="A19" s="12">
        <v>17</v>
      </c>
      <c r="B19" s="12">
        <v>38</v>
      </c>
      <c r="C19" s="12" t="s">
        <v>8</v>
      </c>
    </row>
    <row r="20" spans="1:35" x14ac:dyDescent="0.25">
      <c r="A20" s="12">
        <v>18</v>
      </c>
      <c r="B20" s="12">
        <v>41</v>
      </c>
      <c r="C20" s="12" t="s">
        <v>8</v>
      </c>
    </row>
    <row r="21" spans="1:35" x14ac:dyDescent="0.25">
      <c r="A21" s="12">
        <v>19</v>
      </c>
      <c r="B21" s="12">
        <v>24</v>
      </c>
      <c r="C21" s="12" t="s">
        <v>8</v>
      </c>
    </row>
    <row r="24" spans="1:35" x14ac:dyDescent="0.25">
      <c r="A24" s="12">
        <v>1</v>
      </c>
      <c r="B24" s="12">
        <v>29</v>
      </c>
      <c r="C24" s="12" t="s">
        <v>8</v>
      </c>
      <c r="E24" s="26" t="s">
        <v>421</v>
      </c>
      <c r="F24" s="26" t="s">
        <v>422</v>
      </c>
      <c r="G24" s="3"/>
      <c r="H24" s="3"/>
      <c r="I24" s="3"/>
      <c r="J24" s="3"/>
      <c r="K24" s="3"/>
      <c r="L24" s="3"/>
      <c r="M24" s="3"/>
      <c r="N24" s="3"/>
      <c r="O24" s="3"/>
      <c r="P24" s="94" t="s">
        <v>423</v>
      </c>
      <c r="Q24" s="94"/>
      <c r="R24" s="94"/>
      <c r="S24" s="94"/>
    </row>
    <row r="25" spans="1:35" x14ac:dyDescent="0.25">
      <c r="A25" s="12">
        <v>2</v>
      </c>
      <c r="B25" s="12">
        <v>31</v>
      </c>
      <c r="C25" s="12" t="s">
        <v>8</v>
      </c>
      <c r="E25" s="38">
        <v>1</v>
      </c>
      <c r="F25" s="39" t="s">
        <v>427</v>
      </c>
      <c r="G25" s="40">
        <v>1</v>
      </c>
      <c r="H25" s="40"/>
      <c r="I25" s="40"/>
      <c r="J25" s="40"/>
      <c r="K25" s="40"/>
      <c r="L25" s="40"/>
      <c r="M25" s="40"/>
      <c r="N25" s="40"/>
      <c r="O25" s="40"/>
      <c r="P25"/>
    </row>
    <row r="26" spans="1:35" x14ac:dyDescent="0.25">
      <c r="A26" s="12">
        <v>3</v>
      </c>
      <c r="B26" s="12">
        <v>28</v>
      </c>
      <c r="C26" s="12" t="s">
        <v>8</v>
      </c>
      <c r="E26" s="38">
        <v>2</v>
      </c>
      <c r="F26" s="39" t="s">
        <v>428</v>
      </c>
      <c r="G26" s="40">
        <v>1</v>
      </c>
      <c r="H26" s="40">
        <v>1</v>
      </c>
      <c r="I26" s="40">
        <v>1</v>
      </c>
      <c r="J26" s="40">
        <v>1</v>
      </c>
      <c r="K26" s="40">
        <v>1</v>
      </c>
      <c r="L26" s="40"/>
      <c r="M26" s="40"/>
      <c r="N26" s="40"/>
      <c r="O26" s="40"/>
      <c r="P26"/>
    </row>
    <row r="27" spans="1:35" x14ac:dyDescent="0.25">
      <c r="A27" s="12">
        <v>4</v>
      </c>
      <c r="B27" s="12">
        <v>23</v>
      </c>
      <c r="C27" s="12" t="s">
        <v>8</v>
      </c>
      <c r="E27" s="38">
        <v>3</v>
      </c>
      <c r="F27" s="39" t="s">
        <v>429</v>
      </c>
      <c r="G27" s="40">
        <v>1</v>
      </c>
      <c r="H27" s="40"/>
      <c r="I27" s="40"/>
      <c r="J27" s="40"/>
      <c r="K27" s="40"/>
      <c r="L27" s="40"/>
      <c r="M27" s="40"/>
      <c r="N27" s="40"/>
      <c r="O27" s="40"/>
      <c r="P27"/>
    </row>
    <row r="28" spans="1:35" s="6" customFormat="1" x14ac:dyDescent="0.25">
      <c r="A28" s="12">
        <v>5</v>
      </c>
      <c r="B28" s="12">
        <v>18</v>
      </c>
      <c r="C28" s="12" t="s">
        <v>8</v>
      </c>
      <c r="D28" s="16"/>
      <c r="E28" s="38">
        <v>4</v>
      </c>
      <c r="F28" s="39" t="s">
        <v>430</v>
      </c>
      <c r="G28" s="40">
        <v>1</v>
      </c>
      <c r="H28" s="40">
        <v>3</v>
      </c>
      <c r="I28" s="40">
        <v>4</v>
      </c>
      <c r="J28" s="40">
        <v>4</v>
      </c>
      <c r="K28" s="40">
        <v>2</v>
      </c>
      <c r="L28" s="40">
        <v>1</v>
      </c>
      <c r="M28" s="40">
        <v>5</v>
      </c>
      <c r="N28" s="40">
        <v>2</v>
      </c>
      <c r="O28" s="40">
        <v>6</v>
      </c>
      <c r="P28" s="40">
        <v>1</v>
      </c>
      <c r="Q28" s="11">
        <v>1</v>
      </c>
      <c r="R28" s="11">
        <v>1</v>
      </c>
      <c r="S28" s="11">
        <v>1</v>
      </c>
      <c r="T28" s="11">
        <v>1</v>
      </c>
      <c r="U28" s="16"/>
      <c r="V28" s="16"/>
      <c r="W28" s="11"/>
      <c r="X28" s="11"/>
      <c r="Y28" s="11"/>
      <c r="Z28" s="11"/>
      <c r="AA28" s="11"/>
      <c r="AB28" s="11"/>
      <c r="AC28" s="11"/>
      <c r="AD28" s="11">
        <f>SUM(P28:V28)</f>
        <v>5</v>
      </c>
      <c r="AE28" s="16"/>
      <c r="AF28" s="16"/>
      <c r="AG28" s="16"/>
      <c r="AH28" s="16"/>
      <c r="AI28" s="16"/>
    </row>
    <row r="29" spans="1:35" x14ac:dyDescent="0.25">
      <c r="A29" s="12">
        <v>6</v>
      </c>
      <c r="B29" s="12">
        <v>20</v>
      </c>
      <c r="C29" s="12" t="s">
        <v>8</v>
      </c>
      <c r="E29" s="41">
        <v>5</v>
      </c>
      <c r="F29" s="42" t="s">
        <v>431</v>
      </c>
      <c r="G29" s="43">
        <v>3</v>
      </c>
      <c r="H29" s="43">
        <v>3</v>
      </c>
      <c r="I29" s="43">
        <v>2</v>
      </c>
      <c r="J29" s="43">
        <v>1</v>
      </c>
      <c r="K29" s="43">
        <v>1</v>
      </c>
      <c r="L29" s="43"/>
      <c r="M29" s="43"/>
      <c r="N29" s="43"/>
      <c r="O29" s="43"/>
      <c r="P29">
        <v>1</v>
      </c>
      <c r="Q29" s="11">
        <v>1</v>
      </c>
      <c r="R29" s="11">
        <v>1</v>
      </c>
      <c r="AD29" s="11">
        <f>SUM(P29:Y29)</f>
        <v>3</v>
      </c>
      <c r="AG29" s="16"/>
      <c r="AH29" s="16"/>
      <c r="AI29" s="16"/>
    </row>
    <row r="30" spans="1:35" x14ac:dyDescent="0.25">
      <c r="A30" s="12">
        <v>7</v>
      </c>
      <c r="B30" s="12">
        <v>25</v>
      </c>
      <c r="C30" s="12" t="s">
        <v>8</v>
      </c>
      <c r="E30" s="38">
        <v>6</v>
      </c>
      <c r="F30" s="39" t="s">
        <v>432</v>
      </c>
      <c r="G30" s="40">
        <v>3</v>
      </c>
      <c r="H30" s="40">
        <v>2</v>
      </c>
      <c r="I30" s="40">
        <v>2</v>
      </c>
      <c r="J30" s="40">
        <v>1</v>
      </c>
      <c r="K30" s="40">
        <v>1</v>
      </c>
      <c r="L30" s="40">
        <v>3</v>
      </c>
      <c r="M30" s="40">
        <v>2</v>
      </c>
      <c r="N30" s="40"/>
      <c r="O30" s="40"/>
      <c r="P30" s="40">
        <v>1</v>
      </c>
      <c r="Q30" s="11">
        <v>1</v>
      </c>
      <c r="R30" s="11">
        <v>1</v>
      </c>
      <c r="S30" s="11">
        <v>1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1">
        <f t="shared" ref="AD30" si="1">SUM(P30:V30)</f>
        <v>4</v>
      </c>
    </row>
    <row r="31" spans="1:35" x14ac:dyDescent="0.25">
      <c r="A31" s="12">
        <v>8</v>
      </c>
      <c r="B31" s="12">
        <v>25</v>
      </c>
      <c r="C31" s="12" t="s">
        <v>8</v>
      </c>
      <c r="E31" s="38">
        <v>7</v>
      </c>
      <c r="F31" s="39" t="s">
        <v>433</v>
      </c>
      <c r="G31" s="40">
        <v>2</v>
      </c>
      <c r="H31" s="40">
        <v>2</v>
      </c>
      <c r="I31" s="40">
        <v>1</v>
      </c>
      <c r="J31" s="40"/>
      <c r="K31" s="40"/>
      <c r="L31" s="40"/>
      <c r="M31" s="40"/>
      <c r="N31" s="40"/>
      <c r="O31" s="40"/>
      <c r="P31"/>
    </row>
    <row r="32" spans="1:35" x14ac:dyDescent="0.25">
      <c r="A32" s="12">
        <v>9</v>
      </c>
      <c r="B32" s="12">
        <v>24</v>
      </c>
      <c r="C32" s="12" t="s">
        <v>8</v>
      </c>
      <c r="E32" s="38">
        <v>8</v>
      </c>
      <c r="F32" s="39" t="s">
        <v>434</v>
      </c>
      <c r="G32" s="40">
        <v>1</v>
      </c>
      <c r="H32" s="40"/>
      <c r="I32" s="40"/>
      <c r="J32" s="40"/>
      <c r="K32" s="40"/>
      <c r="L32" s="40"/>
      <c r="M32" s="40"/>
      <c r="N32" s="40"/>
      <c r="O32" s="40"/>
      <c r="P32"/>
      <c r="AD32" s="11">
        <f>SUM(AD28:AD30)</f>
        <v>12</v>
      </c>
    </row>
    <row r="33" spans="1:35" x14ac:dyDescent="0.25">
      <c r="A33" s="12">
        <v>10</v>
      </c>
      <c r="B33" s="12">
        <v>20</v>
      </c>
      <c r="C33" s="12" t="s">
        <v>8</v>
      </c>
    </row>
    <row r="34" spans="1:35" x14ac:dyDescent="0.25">
      <c r="A34" s="12">
        <v>11</v>
      </c>
      <c r="B34" s="12">
        <v>31</v>
      </c>
      <c r="C34" s="12" t="s">
        <v>8</v>
      </c>
      <c r="E34" s="44" t="s">
        <v>437</v>
      </c>
      <c r="F34" s="96" t="s">
        <v>436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</row>
    <row r="35" spans="1:35" x14ac:dyDescent="0.25">
      <c r="A35" s="12">
        <v>12</v>
      </c>
      <c r="B35" s="12">
        <v>37</v>
      </c>
      <c r="C35" s="12" t="s">
        <v>8</v>
      </c>
      <c r="E35" s="44">
        <v>10</v>
      </c>
      <c r="F35" s="46" t="s">
        <v>444</v>
      </c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</row>
    <row r="36" spans="1:35" x14ac:dyDescent="0.25">
      <c r="A36" s="52"/>
      <c r="B36" s="52"/>
      <c r="C36" s="52"/>
      <c r="E36" s="18"/>
      <c r="F36" s="54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1:35" x14ac:dyDescent="0.25">
      <c r="A37" s="53"/>
      <c r="B37" s="53"/>
      <c r="C37" s="53"/>
    </row>
    <row r="38" spans="1:35" x14ac:dyDescent="0.25">
      <c r="A38" s="12">
        <v>1</v>
      </c>
      <c r="B38" s="12">
        <v>28</v>
      </c>
      <c r="C38" s="12" t="s">
        <v>8</v>
      </c>
      <c r="E38" s="26" t="s">
        <v>421</v>
      </c>
      <c r="F38" s="26" t="s">
        <v>422</v>
      </c>
      <c r="G38" s="3"/>
      <c r="H38" s="3"/>
      <c r="I38" s="3"/>
      <c r="J38" s="3"/>
      <c r="K38" s="3"/>
      <c r="L38" s="3"/>
      <c r="M38" s="3"/>
      <c r="N38" s="3"/>
      <c r="O38" s="3"/>
      <c r="P38" s="94" t="s">
        <v>423</v>
      </c>
      <c r="Q38" s="94"/>
      <c r="R38" s="94"/>
      <c r="S38" s="94"/>
    </row>
    <row r="39" spans="1:35" x14ac:dyDescent="0.25">
      <c r="A39" s="12">
        <v>2</v>
      </c>
      <c r="B39" s="12">
        <v>16</v>
      </c>
      <c r="C39" s="12" t="s">
        <v>8</v>
      </c>
      <c r="E39" s="38">
        <v>1</v>
      </c>
      <c r="F39" s="39" t="s">
        <v>427</v>
      </c>
      <c r="G39" s="40">
        <v>1</v>
      </c>
      <c r="H39" s="40"/>
      <c r="I39" s="40"/>
      <c r="J39" s="40"/>
      <c r="K39" s="40"/>
      <c r="L39" s="40"/>
      <c r="M39" s="40"/>
      <c r="N39" s="40"/>
      <c r="O39" s="40"/>
      <c r="P39"/>
    </row>
    <row r="40" spans="1:35" x14ac:dyDescent="0.25">
      <c r="A40" s="12">
        <v>3</v>
      </c>
      <c r="B40" s="12">
        <v>19</v>
      </c>
      <c r="C40" s="12" t="s">
        <v>8</v>
      </c>
      <c r="E40" s="38">
        <v>2</v>
      </c>
      <c r="F40" s="39" t="s">
        <v>428</v>
      </c>
      <c r="G40" s="40">
        <v>1</v>
      </c>
      <c r="H40" s="40">
        <v>1</v>
      </c>
      <c r="I40" s="40">
        <v>1</v>
      </c>
      <c r="J40" s="40">
        <v>1</v>
      </c>
      <c r="K40" s="40">
        <v>1</v>
      </c>
      <c r="L40" s="40"/>
      <c r="M40" s="40"/>
      <c r="N40" s="40"/>
      <c r="O40" s="40"/>
      <c r="P40"/>
    </row>
    <row r="41" spans="1:35" x14ac:dyDescent="0.25">
      <c r="A41" s="12">
        <v>4</v>
      </c>
      <c r="B41" s="12">
        <v>33</v>
      </c>
      <c r="C41" s="12" t="s">
        <v>8</v>
      </c>
      <c r="E41" s="38">
        <v>3</v>
      </c>
      <c r="F41" s="39" t="s">
        <v>429</v>
      </c>
      <c r="G41" s="40">
        <v>1</v>
      </c>
      <c r="H41" s="40"/>
      <c r="I41" s="40"/>
      <c r="J41" s="40"/>
      <c r="K41" s="40"/>
      <c r="L41" s="40"/>
      <c r="M41" s="40"/>
      <c r="N41" s="40"/>
      <c r="O41" s="40"/>
      <c r="P41">
        <v>1</v>
      </c>
      <c r="Q41" s="11">
        <v>1</v>
      </c>
      <c r="R41" s="11">
        <v>1</v>
      </c>
      <c r="S41" s="11">
        <v>1</v>
      </c>
      <c r="AD41" s="11">
        <f>SUM(P41:V41)</f>
        <v>4</v>
      </c>
    </row>
    <row r="42" spans="1:35" x14ac:dyDescent="0.25">
      <c r="A42" s="12">
        <v>5</v>
      </c>
      <c r="B42" s="12">
        <v>28</v>
      </c>
      <c r="C42" s="12" t="s">
        <v>8</v>
      </c>
      <c r="E42" s="38">
        <v>4</v>
      </c>
      <c r="F42" s="39" t="s">
        <v>430</v>
      </c>
      <c r="G42" s="40">
        <v>1</v>
      </c>
      <c r="H42" s="40">
        <v>3</v>
      </c>
      <c r="I42" s="40">
        <v>4</v>
      </c>
      <c r="J42" s="40">
        <v>4</v>
      </c>
      <c r="K42" s="40">
        <v>2</v>
      </c>
      <c r="L42" s="40">
        <v>1</v>
      </c>
      <c r="M42" s="40">
        <v>5</v>
      </c>
      <c r="N42" s="40">
        <v>2</v>
      </c>
      <c r="O42" s="40">
        <v>6</v>
      </c>
      <c r="P42" s="40">
        <v>1</v>
      </c>
      <c r="Q42" s="11">
        <v>1</v>
      </c>
      <c r="R42" s="11">
        <v>1</v>
      </c>
      <c r="S42" s="11">
        <v>1</v>
      </c>
      <c r="T42" s="11">
        <v>1</v>
      </c>
      <c r="U42" s="11">
        <v>1</v>
      </c>
      <c r="V42" s="11">
        <v>1</v>
      </c>
      <c r="AD42" s="11">
        <f>SUM(P42:W42)</f>
        <v>7</v>
      </c>
    </row>
    <row r="43" spans="1:35" x14ac:dyDescent="0.25">
      <c r="A43" s="12">
        <v>6</v>
      </c>
      <c r="B43" s="12">
        <v>28</v>
      </c>
      <c r="C43" s="12" t="s">
        <v>8</v>
      </c>
      <c r="E43" s="41">
        <v>5</v>
      </c>
      <c r="F43" s="42" t="s">
        <v>431</v>
      </c>
      <c r="G43" s="43">
        <v>3</v>
      </c>
      <c r="H43" s="43">
        <v>3</v>
      </c>
      <c r="I43" s="43">
        <v>2</v>
      </c>
      <c r="J43" s="43">
        <v>1</v>
      </c>
      <c r="K43" s="43">
        <v>1</v>
      </c>
      <c r="L43" s="43"/>
      <c r="M43" s="43"/>
      <c r="N43" s="43"/>
      <c r="O43" s="43"/>
      <c r="P43">
        <v>1</v>
      </c>
      <c r="Q43" s="11">
        <v>1</v>
      </c>
      <c r="R43" s="11">
        <v>1</v>
      </c>
      <c r="S43" s="11">
        <v>1</v>
      </c>
      <c r="T43" s="11">
        <v>1</v>
      </c>
      <c r="U43" s="11">
        <v>1</v>
      </c>
      <c r="V43" s="11">
        <v>1</v>
      </c>
      <c r="W43" s="11">
        <v>1</v>
      </c>
      <c r="X43" s="11">
        <v>1</v>
      </c>
      <c r="AD43" s="11">
        <f>SUM(P43:Z43)</f>
        <v>9</v>
      </c>
    </row>
    <row r="44" spans="1:35" x14ac:dyDescent="0.25">
      <c r="A44" s="12">
        <v>7</v>
      </c>
      <c r="B44" s="12">
        <v>16</v>
      </c>
      <c r="C44" s="12" t="s">
        <v>8</v>
      </c>
      <c r="E44" s="38">
        <v>6</v>
      </c>
      <c r="F44" s="39" t="s">
        <v>432</v>
      </c>
      <c r="G44" s="40">
        <v>3</v>
      </c>
      <c r="H44" s="40">
        <v>2</v>
      </c>
      <c r="I44" s="40">
        <v>2</v>
      </c>
      <c r="J44" s="40">
        <v>1</v>
      </c>
      <c r="K44" s="40">
        <v>1</v>
      </c>
      <c r="L44" s="40">
        <v>3</v>
      </c>
      <c r="M44" s="40">
        <v>2</v>
      </c>
      <c r="N44" s="40"/>
      <c r="O44" s="40"/>
      <c r="P44" s="40">
        <v>1</v>
      </c>
      <c r="Q44" s="10">
        <v>1</v>
      </c>
      <c r="R44" s="10">
        <v>1</v>
      </c>
      <c r="U44" s="10"/>
      <c r="V44" s="10"/>
      <c r="W44" s="10"/>
      <c r="X44" s="10"/>
      <c r="Y44" s="10"/>
      <c r="Z44" s="10"/>
      <c r="AA44" s="10"/>
      <c r="AB44" s="10"/>
      <c r="AC44" s="10"/>
      <c r="AD44" s="11">
        <f t="shared" ref="AD44" si="2">SUM(P44:V44)</f>
        <v>3</v>
      </c>
    </row>
    <row r="45" spans="1:35" s="6" customFormat="1" x14ac:dyDescent="0.25">
      <c r="A45" s="12">
        <v>8</v>
      </c>
      <c r="B45" s="12">
        <v>19</v>
      </c>
      <c r="C45" s="12" t="s">
        <v>8</v>
      </c>
      <c r="D45" s="16"/>
      <c r="E45" s="38">
        <v>7</v>
      </c>
      <c r="F45" s="39" t="s">
        <v>433</v>
      </c>
      <c r="G45" s="40">
        <v>2</v>
      </c>
      <c r="H45" s="40">
        <v>2</v>
      </c>
      <c r="I45" s="40">
        <v>1</v>
      </c>
      <c r="J45" s="40"/>
      <c r="K45" s="40"/>
      <c r="L45" s="40"/>
      <c r="M45" s="40"/>
      <c r="N45" s="40"/>
      <c r="O45" s="40"/>
      <c r="P45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6"/>
      <c r="AF45" s="16"/>
      <c r="AG45" s="16"/>
      <c r="AH45" s="16"/>
      <c r="AI45" s="16"/>
    </row>
    <row r="46" spans="1:35" x14ac:dyDescent="0.25">
      <c r="A46" s="12">
        <v>9</v>
      </c>
      <c r="B46" s="12">
        <v>33</v>
      </c>
      <c r="C46" s="12" t="s">
        <v>8</v>
      </c>
      <c r="D46" s="16"/>
      <c r="E46" s="38">
        <v>8</v>
      </c>
      <c r="F46" s="39" t="s">
        <v>434</v>
      </c>
      <c r="G46" s="40">
        <v>1</v>
      </c>
      <c r="H46" s="40"/>
      <c r="I46" s="40"/>
      <c r="J46" s="40"/>
      <c r="K46" s="40"/>
      <c r="L46" s="40"/>
      <c r="M46" s="40"/>
      <c r="N46" s="40"/>
      <c r="O46" s="40"/>
      <c r="P46"/>
      <c r="AD46" s="11">
        <f>SUM(AD41:AD44)</f>
        <v>23</v>
      </c>
      <c r="AE46" s="16"/>
      <c r="AF46" s="16"/>
      <c r="AG46" s="16"/>
      <c r="AH46" s="16"/>
      <c r="AI46" s="16"/>
    </row>
    <row r="47" spans="1:35" x14ac:dyDescent="0.25">
      <c r="A47" s="12">
        <v>10</v>
      </c>
      <c r="B47" s="12">
        <v>22</v>
      </c>
      <c r="C47" s="12" t="s">
        <v>8</v>
      </c>
    </row>
    <row r="48" spans="1:35" x14ac:dyDescent="0.25">
      <c r="A48" s="12">
        <v>11</v>
      </c>
      <c r="B48" s="12">
        <v>35</v>
      </c>
      <c r="C48" s="12" t="s">
        <v>8</v>
      </c>
      <c r="E48" s="56" t="s">
        <v>437</v>
      </c>
      <c r="F48" s="97" t="s">
        <v>436</v>
      </c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</row>
    <row r="49" spans="1:19" x14ac:dyDescent="0.25">
      <c r="A49" s="12">
        <v>12</v>
      </c>
      <c r="B49" s="12">
        <v>26</v>
      </c>
      <c r="C49" s="12" t="s">
        <v>8</v>
      </c>
      <c r="E49" s="56">
        <v>11</v>
      </c>
      <c r="F49" s="58" t="s">
        <v>443</v>
      </c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1:19" x14ac:dyDescent="0.25">
      <c r="A50" s="12">
        <v>13</v>
      </c>
      <c r="B50" s="12">
        <v>29</v>
      </c>
      <c r="C50" s="12" t="s">
        <v>8</v>
      </c>
    </row>
    <row r="51" spans="1:19" x14ac:dyDescent="0.25">
      <c r="A51" s="12">
        <v>14</v>
      </c>
      <c r="B51" s="12">
        <v>27</v>
      </c>
      <c r="C51" s="12" t="s">
        <v>8</v>
      </c>
    </row>
    <row r="52" spans="1:19" x14ac:dyDescent="0.25">
      <c r="A52" s="12">
        <v>15</v>
      </c>
      <c r="B52" s="12">
        <v>21</v>
      </c>
      <c r="C52" s="12" t="s">
        <v>8</v>
      </c>
    </row>
    <row r="53" spans="1:19" x14ac:dyDescent="0.25">
      <c r="A53" s="12">
        <v>16</v>
      </c>
      <c r="B53" s="12">
        <v>18</v>
      </c>
      <c r="C53" s="12" t="s">
        <v>8</v>
      </c>
    </row>
    <row r="54" spans="1:19" x14ac:dyDescent="0.25">
      <c r="A54" s="12">
        <v>17</v>
      </c>
      <c r="B54" s="12">
        <v>21</v>
      </c>
      <c r="C54" s="12" t="s">
        <v>8</v>
      </c>
    </row>
    <row r="55" spans="1:19" x14ac:dyDescent="0.25">
      <c r="A55" s="12">
        <v>18</v>
      </c>
      <c r="B55" s="12">
        <v>38</v>
      </c>
      <c r="C55" s="12" t="s">
        <v>8</v>
      </c>
    </row>
    <row r="56" spans="1:19" x14ac:dyDescent="0.25">
      <c r="A56" s="12">
        <v>19</v>
      </c>
      <c r="B56" s="12">
        <v>19</v>
      </c>
      <c r="C56" s="12" t="s">
        <v>8</v>
      </c>
    </row>
    <row r="57" spans="1:19" x14ac:dyDescent="0.25">
      <c r="A57" s="12">
        <v>20</v>
      </c>
      <c r="B57" s="12">
        <v>35</v>
      </c>
      <c r="C57" s="12" t="s">
        <v>8</v>
      </c>
    </row>
    <row r="58" spans="1:19" x14ac:dyDescent="0.25">
      <c r="A58" s="12">
        <v>21</v>
      </c>
      <c r="B58" s="12">
        <v>38</v>
      </c>
      <c r="C58" s="12" t="s">
        <v>8</v>
      </c>
    </row>
    <row r="59" spans="1:19" x14ac:dyDescent="0.25">
      <c r="A59" s="12">
        <v>22</v>
      </c>
      <c r="B59" s="12">
        <v>42</v>
      </c>
      <c r="C59" s="12" t="s">
        <v>8</v>
      </c>
    </row>
    <row r="60" spans="1:19" x14ac:dyDescent="0.25">
      <c r="A60" s="12">
        <v>23</v>
      </c>
      <c r="B60" s="12">
        <v>29</v>
      </c>
      <c r="C60" s="12" t="s">
        <v>8</v>
      </c>
    </row>
    <row r="61" spans="1:19" x14ac:dyDescent="0.25">
      <c r="A61" s="52"/>
      <c r="B61" s="52"/>
      <c r="C61" s="52"/>
    </row>
    <row r="62" spans="1:19" x14ac:dyDescent="0.25">
      <c r="A62" s="18"/>
      <c r="B62" s="18"/>
      <c r="C62" s="18"/>
    </row>
    <row r="63" spans="1:19" x14ac:dyDescent="0.25">
      <c r="A63" s="53"/>
      <c r="B63" s="53"/>
      <c r="C63" s="53"/>
    </row>
    <row r="64" spans="1:19" x14ac:dyDescent="0.25">
      <c r="A64" s="12">
        <v>1</v>
      </c>
      <c r="B64" s="12">
        <v>25</v>
      </c>
      <c r="C64" s="12" t="s">
        <v>8</v>
      </c>
      <c r="E64" s="26" t="s">
        <v>421</v>
      </c>
      <c r="F64" s="26" t="s">
        <v>422</v>
      </c>
      <c r="G64" s="3"/>
      <c r="H64" s="3"/>
      <c r="I64" s="3"/>
      <c r="J64" s="3"/>
      <c r="K64" s="3"/>
      <c r="L64" s="3"/>
      <c r="M64" s="3"/>
      <c r="N64" s="3"/>
      <c r="O64" s="3"/>
      <c r="P64" s="94" t="s">
        <v>423</v>
      </c>
      <c r="Q64" s="94"/>
      <c r="R64" s="94"/>
      <c r="S64" s="94"/>
    </row>
    <row r="65" spans="1:30" x14ac:dyDescent="0.25">
      <c r="A65" s="12">
        <v>2</v>
      </c>
      <c r="B65" s="12">
        <v>25</v>
      </c>
      <c r="C65" s="12" t="s">
        <v>8</v>
      </c>
      <c r="E65" s="38">
        <v>1</v>
      </c>
      <c r="F65" s="39" t="s">
        <v>427</v>
      </c>
      <c r="G65" s="40">
        <v>1</v>
      </c>
      <c r="H65" s="40"/>
      <c r="I65" s="40"/>
      <c r="J65" s="40"/>
      <c r="K65" s="40"/>
      <c r="L65" s="40"/>
      <c r="M65" s="40"/>
      <c r="N65" s="40"/>
      <c r="O65" s="40"/>
      <c r="P65"/>
    </row>
    <row r="66" spans="1:30" x14ac:dyDescent="0.25">
      <c r="A66" s="12">
        <v>3</v>
      </c>
      <c r="B66" s="12">
        <v>22</v>
      </c>
      <c r="C66" s="12" t="s">
        <v>8</v>
      </c>
      <c r="E66" s="38">
        <v>2</v>
      </c>
      <c r="F66" s="39" t="s">
        <v>428</v>
      </c>
      <c r="G66" s="40">
        <v>1</v>
      </c>
      <c r="H66" s="40">
        <v>1</v>
      </c>
      <c r="I66" s="40">
        <v>1</v>
      </c>
      <c r="J66" s="40">
        <v>1</v>
      </c>
      <c r="K66" s="40">
        <v>1</v>
      </c>
      <c r="L66" s="40"/>
      <c r="M66" s="40"/>
      <c r="N66" s="40"/>
      <c r="O66" s="40"/>
      <c r="P66"/>
    </row>
    <row r="67" spans="1:30" x14ac:dyDescent="0.25">
      <c r="A67" s="12">
        <v>4</v>
      </c>
      <c r="B67" s="12">
        <v>28</v>
      </c>
      <c r="C67" s="12" t="s">
        <v>8</v>
      </c>
      <c r="E67" s="38">
        <v>3</v>
      </c>
      <c r="F67" s="39" t="s">
        <v>429</v>
      </c>
      <c r="G67" s="40">
        <v>1</v>
      </c>
      <c r="H67" s="40"/>
      <c r="I67" s="40"/>
      <c r="J67" s="40"/>
      <c r="K67" s="40"/>
      <c r="L67" s="40"/>
      <c r="M67" s="40"/>
      <c r="N67" s="40"/>
      <c r="O67" s="40"/>
      <c r="P67"/>
      <c r="AD67" s="11">
        <f>SUM(P67:V67)</f>
        <v>0</v>
      </c>
    </row>
    <row r="68" spans="1:30" x14ac:dyDescent="0.25">
      <c r="A68" s="12">
        <v>5</v>
      </c>
      <c r="B68" s="12">
        <v>23</v>
      </c>
      <c r="C68" s="12" t="s">
        <v>8</v>
      </c>
      <c r="E68" s="38">
        <v>4</v>
      </c>
      <c r="F68" s="39" t="s">
        <v>430</v>
      </c>
      <c r="G68" s="40">
        <v>1</v>
      </c>
      <c r="H68" s="40">
        <v>3</v>
      </c>
      <c r="I68" s="40">
        <v>4</v>
      </c>
      <c r="J68" s="40">
        <v>4</v>
      </c>
      <c r="K68" s="40">
        <v>2</v>
      </c>
      <c r="L68" s="40">
        <v>1</v>
      </c>
      <c r="M68" s="40">
        <v>5</v>
      </c>
      <c r="N68" s="40">
        <v>2</v>
      </c>
      <c r="O68" s="40">
        <v>6</v>
      </c>
      <c r="P68" s="40">
        <v>1</v>
      </c>
      <c r="Q68" s="11">
        <v>1</v>
      </c>
      <c r="R68" s="11">
        <v>1</v>
      </c>
      <c r="S68" s="11">
        <v>1</v>
      </c>
      <c r="T68" s="11">
        <v>1</v>
      </c>
      <c r="U68" s="11">
        <v>1</v>
      </c>
      <c r="V68" s="11">
        <v>1</v>
      </c>
      <c r="W68" s="11">
        <v>1</v>
      </c>
      <c r="X68" s="11">
        <v>1</v>
      </c>
      <c r="Y68" s="11">
        <v>1</v>
      </c>
      <c r="Z68" s="11">
        <v>1</v>
      </c>
      <c r="AA68" s="11">
        <v>1</v>
      </c>
      <c r="AB68" s="11">
        <v>1</v>
      </c>
      <c r="AD68" s="11">
        <f>SUM(P68:AC68)</f>
        <v>13</v>
      </c>
    </row>
    <row r="69" spans="1:30" x14ac:dyDescent="0.25">
      <c r="A69" s="12">
        <v>6</v>
      </c>
      <c r="B69" s="12">
        <v>25</v>
      </c>
      <c r="C69" s="12" t="s">
        <v>8</v>
      </c>
      <c r="E69" s="41">
        <v>5</v>
      </c>
      <c r="F69" s="42" t="s">
        <v>431</v>
      </c>
      <c r="G69" s="43">
        <v>3</v>
      </c>
      <c r="H69" s="43">
        <v>3</v>
      </c>
      <c r="I69" s="43">
        <v>2</v>
      </c>
      <c r="J69" s="43">
        <v>1</v>
      </c>
      <c r="K69" s="43">
        <v>1</v>
      </c>
      <c r="L69" s="43"/>
      <c r="M69" s="43"/>
      <c r="N69" s="43"/>
      <c r="O69" s="43"/>
      <c r="P69">
        <v>1</v>
      </c>
      <c r="Q69" s="11">
        <v>1</v>
      </c>
      <c r="R69" s="11">
        <v>1</v>
      </c>
      <c r="S69" s="11">
        <v>1</v>
      </c>
      <c r="T69" s="11">
        <v>1</v>
      </c>
      <c r="U69" s="11">
        <v>1</v>
      </c>
      <c r="V69" s="11">
        <v>1</v>
      </c>
      <c r="W69" s="11">
        <v>1</v>
      </c>
      <c r="AD69" s="11">
        <f>SUM(P69:Z69)</f>
        <v>8</v>
      </c>
    </row>
    <row r="70" spans="1:30" x14ac:dyDescent="0.25">
      <c r="A70" s="12">
        <v>7</v>
      </c>
      <c r="B70" s="12">
        <v>19</v>
      </c>
      <c r="C70" s="12" t="s">
        <v>8</v>
      </c>
      <c r="E70" s="38">
        <v>6</v>
      </c>
      <c r="F70" s="39" t="s">
        <v>432</v>
      </c>
      <c r="G70" s="40">
        <v>3</v>
      </c>
      <c r="H70" s="40">
        <v>2</v>
      </c>
      <c r="I70" s="40">
        <v>2</v>
      </c>
      <c r="J70" s="40">
        <v>1</v>
      </c>
      <c r="K70" s="40">
        <v>1</v>
      </c>
      <c r="L70" s="40">
        <v>3</v>
      </c>
      <c r="M70" s="40">
        <v>2</v>
      </c>
      <c r="N70" s="40"/>
      <c r="O70" s="40"/>
      <c r="P70" s="40">
        <v>1</v>
      </c>
      <c r="Q70" s="11">
        <v>1</v>
      </c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1">
        <f t="shared" ref="AD70" si="3">SUM(P70:V70)</f>
        <v>2</v>
      </c>
    </row>
    <row r="71" spans="1:30" x14ac:dyDescent="0.25">
      <c r="A71" s="12">
        <v>8</v>
      </c>
      <c r="B71" s="12">
        <v>41</v>
      </c>
      <c r="C71" s="12" t="s">
        <v>8</v>
      </c>
      <c r="E71" s="38">
        <v>7</v>
      </c>
      <c r="F71" s="39" t="s">
        <v>433</v>
      </c>
      <c r="G71" s="40">
        <v>2</v>
      </c>
      <c r="H71" s="40">
        <v>2</v>
      </c>
      <c r="I71" s="40">
        <v>1</v>
      </c>
      <c r="J71" s="40"/>
      <c r="K71" s="40"/>
      <c r="L71" s="40"/>
      <c r="M71" s="40"/>
      <c r="N71" s="40"/>
      <c r="O71" s="40"/>
      <c r="P71"/>
    </row>
    <row r="72" spans="1:30" x14ac:dyDescent="0.25">
      <c r="A72" s="12">
        <v>9</v>
      </c>
      <c r="B72" s="12">
        <v>24</v>
      </c>
      <c r="C72" s="12" t="s">
        <v>8</v>
      </c>
      <c r="E72" s="38">
        <v>8</v>
      </c>
      <c r="F72" s="39" t="s">
        <v>434</v>
      </c>
      <c r="G72" s="40">
        <v>1</v>
      </c>
      <c r="H72" s="40"/>
      <c r="I72" s="40"/>
      <c r="J72" s="40"/>
      <c r="K72" s="40"/>
      <c r="L72" s="40"/>
      <c r="M72" s="40"/>
      <c r="N72" s="40"/>
      <c r="O72" s="40"/>
      <c r="P72"/>
      <c r="AD72" s="11">
        <f>SUM(AD67:AD70)</f>
        <v>23</v>
      </c>
    </row>
    <row r="73" spans="1:30" x14ac:dyDescent="0.25">
      <c r="A73" s="12">
        <v>10</v>
      </c>
      <c r="B73" s="12">
        <v>22</v>
      </c>
      <c r="C73" s="12" t="s">
        <v>8</v>
      </c>
    </row>
    <row r="74" spans="1:30" x14ac:dyDescent="0.25">
      <c r="A74" s="12">
        <v>11</v>
      </c>
      <c r="B74" s="12">
        <v>31</v>
      </c>
      <c r="C74" s="12" t="s">
        <v>8</v>
      </c>
      <c r="E74" s="63" t="s">
        <v>437</v>
      </c>
      <c r="F74" s="93" t="s">
        <v>436</v>
      </c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</row>
    <row r="75" spans="1:30" x14ac:dyDescent="0.25">
      <c r="A75" s="12">
        <v>12</v>
      </c>
      <c r="B75" s="12">
        <v>18</v>
      </c>
      <c r="C75" s="12" t="s">
        <v>8</v>
      </c>
      <c r="E75" s="63">
        <v>12</v>
      </c>
      <c r="F75" s="65" t="s">
        <v>438</v>
      </c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</row>
    <row r="76" spans="1:30" x14ac:dyDescent="0.25">
      <c r="A76" s="12">
        <v>13</v>
      </c>
      <c r="B76" s="12">
        <v>31</v>
      </c>
      <c r="C76" s="12" t="s">
        <v>8</v>
      </c>
    </row>
    <row r="77" spans="1:30" x14ac:dyDescent="0.25">
      <c r="A77" s="12">
        <v>14</v>
      </c>
      <c r="B77" s="12">
        <v>35</v>
      </c>
      <c r="C77" s="12" t="s">
        <v>8</v>
      </c>
    </row>
    <row r="78" spans="1:30" x14ac:dyDescent="0.25">
      <c r="A78" s="12">
        <v>15</v>
      </c>
      <c r="B78" s="12">
        <v>25</v>
      </c>
      <c r="C78" s="12" t="s">
        <v>8</v>
      </c>
    </row>
    <row r="79" spans="1:30" x14ac:dyDescent="0.25">
      <c r="A79" s="12">
        <v>16</v>
      </c>
      <c r="B79" s="12">
        <v>18</v>
      </c>
      <c r="C79" s="12" t="s">
        <v>8</v>
      </c>
    </row>
    <row r="80" spans="1:30" x14ac:dyDescent="0.25">
      <c r="A80" s="12">
        <v>17</v>
      </c>
      <c r="B80" s="12">
        <v>25</v>
      </c>
      <c r="C80" s="12" t="s">
        <v>8</v>
      </c>
    </row>
    <row r="81" spans="1:3" x14ac:dyDescent="0.25">
      <c r="A81" s="12">
        <v>18</v>
      </c>
      <c r="B81" s="12">
        <v>20</v>
      </c>
      <c r="C81" s="12" t="s">
        <v>8</v>
      </c>
    </row>
    <row r="82" spans="1:3" x14ac:dyDescent="0.25">
      <c r="A82" s="12">
        <v>19</v>
      </c>
      <c r="B82" s="12">
        <v>26</v>
      </c>
      <c r="C82" s="12" t="s">
        <v>8</v>
      </c>
    </row>
    <row r="83" spans="1:3" x14ac:dyDescent="0.25">
      <c r="A83" s="12">
        <v>20</v>
      </c>
      <c r="B83" s="12">
        <v>22</v>
      </c>
      <c r="C83" s="12" t="s">
        <v>8</v>
      </c>
    </row>
    <row r="84" spans="1:3" x14ac:dyDescent="0.25">
      <c r="A84" s="12">
        <v>21</v>
      </c>
      <c r="B84" s="12">
        <v>30</v>
      </c>
      <c r="C84" s="12" t="s">
        <v>8</v>
      </c>
    </row>
    <row r="85" spans="1:3" x14ac:dyDescent="0.25">
      <c r="A85" s="12">
        <v>22</v>
      </c>
      <c r="B85" s="12">
        <v>30</v>
      </c>
      <c r="C85" s="12" t="s">
        <v>8</v>
      </c>
    </row>
    <row r="86" spans="1:3" x14ac:dyDescent="0.25">
      <c r="A86" s="12">
        <v>23</v>
      </c>
      <c r="B86" s="12">
        <v>30</v>
      </c>
      <c r="C86" s="12" t="s">
        <v>8</v>
      </c>
    </row>
  </sheetData>
  <mergeCells count="9">
    <mergeCell ref="F74:R74"/>
    <mergeCell ref="A1:C1"/>
    <mergeCell ref="P2:S2"/>
    <mergeCell ref="F13:R13"/>
    <mergeCell ref="P24:S24"/>
    <mergeCell ref="F34:R34"/>
    <mergeCell ref="P38:S38"/>
    <mergeCell ref="F48:R48"/>
    <mergeCell ref="P64:S64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opLeftCell="B13" workbookViewId="0">
      <selection activeCell="F4" sqref="F4:F10"/>
    </sheetView>
  </sheetViews>
  <sheetFormatPr defaultRowHeight="15" x14ac:dyDescent="0.25"/>
  <cols>
    <col min="1" max="1" width="7.28515625" customWidth="1"/>
    <col min="2" max="2" width="20.5703125" customWidth="1"/>
    <col min="3" max="3" width="35.85546875" customWidth="1"/>
    <col min="6" max="6" width="30.28515625" customWidth="1"/>
    <col min="7" max="15" width="0" hidden="1" customWidth="1"/>
    <col min="16" max="16" width="5.140625" customWidth="1"/>
    <col min="17" max="17" width="4.28515625" customWidth="1"/>
    <col min="18" max="18" width="4.85546875" customWidth="1"/>
    <col min="19" max="19" width="5.7109375" customWidth="1"/>
    <col min="20" max="20" width="4.85546875" customWidth="1"/>
    <col min="21" max="21" width="4.5703125" customWidth="1"/>
    <col min="22" max="22" width="4.7109375" customWidth="1"/>
    <col min="23" max="23" width="5" customWidth="1"/>
    <col min="24" max="24" width="4.28515625" customWidth="1"/>
    <col min="25" max="25" width="4.5703125" customWidth="1"/>
    <col min="26" max="29" width="4.140625" customWidth="1"/>
  </cols>
  <sheetData>
    <row r="1" spans="1:30" ht="15.75" x14ac:dyDescent="0.25">
      <c r="A1" s="91" t="s">
        <v>4</v>
      </c>
      <c r="B1" s="91"/>
      <c r="C1" s="91"/>
    </row>
    <row r="2" spans="1:30" x14ac:dyDescent="0.25">
      <c r="A2" s="12" t="s">
        <v>0</v>
      </c>
      <c r="B2" s="12" t="s">
        <v>6</v>
      </c>
      <c r="C2" s="12" t="s">
        <v>3</v>
      </c>
      <c r="E2" s="26" t="s">
        <v>421</v>
      </c>
      <c r="F2" s="26" t="s">
        <v>422</v>
      </c>
      <c r="G2" s="3"/>
      <c r="H2" s="3"/>
      <c r="I2" s="3"/>
      <c r="J2" s="3"/>
      <c r="K2" s="3"/>
      <c r="L2" s="3"/>
      <c r="M2" s="3"/>
      <c r="N2" s="3"/>
      <c r="O2" s="3"/>
      <c r="P2" s="94" t="s">
        <v>423</v>
      </c>
      <c r="Q2" s="94"/>
      <c r="R2" s="94"/>
      <c r="S2" s="94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x14ac:dyDescent="0.25">
      <c r="A3" s="12">
        <v>1</v>
      </c>
      <c r="B3" s="12">
        <v>24</v>
      </c>
      <c r="C3" s="12" t="s">
        <v>8</v>
      </c>
      <c r="E3" s="38">
        <v>1</v>
      </c>
      <c r="F3" s="39" t="s">
        <v>427</v>
      </c>
      <c r="G3" s="40">
        <v>1</v>
      </c>
      <c r="H3" s="40"/>
      <c r="I3" s="40"/>
      <c r="J3" s="40"/>
      <c r="K3" s="40"/>
      <c r="L3" s="40"/>
      <c r="M3" s="40"/>
      <c r="N3" s="40"/>
      <c r="O3" s="40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x14ac:dyDescent="0.25">
      <c r="A4" s="12">
        <v>2</v>
      </c>
      <c r="B4" s="18">
        <v>13</v>
      </c>
      <c r="C4" s="12" t="s">
        <v>8</v>
      </c>
      <c r="E4" s="38">
        <v>2</v>
      </c>
      <c r="F4" s="39" t="s">
        <v>428</v>
      </c>
      <c r="G4" s="40">
        <v>1</v>
      </c>
      <c r="H4" s="40">
        <v>1</v>
      </c>
      <c r="I4" s="40">
        <v>1</v>
      </c>
      <c r="J4" s="40">
        <v>1</v>
      </c>
      <c r="K4" s="40">
        <v>1</v>
      </c>
      <c r="L4" s="40"/>
      <c r="M4" s="40"/>
      <c r="N4" s="40"/>
      <c r="O4" s="40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x14ac:dyDescent="0.25">
      <c r="A5" s="12">
        <v>3</v>
      </c>
      <c r="B5" s="12">
        <v>23</v>
      </c>
      <c r="C5" s="12" t="s">
        <v>8</v>
      </c>
      <c r="E5" s="38">
        <v>3</v>
      </c>
      <c r="F5" s="39" t="s">
        <v>429</v>
      </c>
      <c r="G5" s="40">
        <v>1</v>
      </c>
      <c r="H5" s="40"/>
      <c r="I5" s="40"/>
      <c r="J5" s="40"/>
      <c r="K5" s="40"/>
      <c r="L5" s="40"/>
      <c r="M5" s="40"/>
      <c r="N5" s="40"/>
      <c r="O5" s="40"/>
      <c r="P5">
        <v>1</v>
      </c>
      <c r="Q5" s="11">
        <v>1</v>
      </c>
      <c r="R5" s="11">
        <v>1</v>
      </c>
      <c r="S5" s="11">
        <v>1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>
        <f>SUM(P5:V5)</f>
        <v>4</v>
      </c>
    </row>
    <row r="6" spans="1:30" x14ac:dyDescent="0.25">
      <c r="A6" s="12">
        <v>4</v>
      </c>
      <c r="B6" s="12">
        <v>26</v>
      </c>
      <c r="C6" s="12" t="s">
        <v>8</v>
      </c>
      <c r="E6" s="38">
        <v>4</v>
      </c>
      <c r="F6" s="39" t="s">
        <v>430</v>
      </c>
      <c r="G6" s="40">
        <v>1</v>
      </c>
      <c r="H6" s="40">
        <v>3</v>
      </c>
      <c r="I6" s="40">
        <v>4</v>
      </c>
      <c r="J6" s="40">
        <v>4</v>
      </c>
      <c r="K6" s="40">
        <v>2</v>
      </c>
      <c r="L6" s="40">
        <v>1</v>
      </c>
      <c r="M6" s="40">
        <v>5</v>
      </c>
      <c r="N6" s="40">
        <v>2</v>
      </c>
      <c r="O6" s="40">
        <v>6</v>
      </c>
      <c r="P6" s="40">
        <v>1</v>
      </c>
      <c r="Q6" s="11">
        <v>1</v>
      </c>
      <c r="R6" s="11">
        <v>1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>
        <f>SUM(P6:V6)</f>
        <v>3</v>
      </c>
    </row>
    <row r="7" spans="1:30" x14ac:dyDescent="0.25">
      <c r="A7" s="12">
        <v>5</v>
      </c>
      <c r="B7" s="12">
        <v>26</v>
      </c>
      <c r="C7" s="12" t="s">
        <v>8</v>
      </c>
      <c r="E7" s="41">
        <v>5</v>
      </c>
      <c r="F7" s="42" t="s">
        <v>431</v>
      </c>
      <c r="G7" s="43">
        <v>3</v>
      </c>
      <c r="H7" s="43">
        <v>3</v>
      </c>
      <c r="I7" s="43">
        <v>2</v>
      </c>
      <c r="J7" s="43">
        <v>1</v>
      </c>
      <c r="K7" s="43">
        <v>1</v>
      </c>
      <c r="L7" s="43"/>
      <c r="M7" s="43"/>
      <c r="N7" s="43"/>
      <c r="O7" s="43"/>
      <c r="P7">
        <v>1</v>
      </c>
      <c r="Q7" s="11">
        <v>1</v>
      </c>
      <c r="R7" s="11">
        <v>1</v>
      </c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>
        <f>SUM(P7:Y7)</f>
        <v>3</v>
      </c>
    </row>
    <row r="8" spans="1:30" x14ac:dyDescent="0.25">
      <c r="A8" s="12">
        <v>6</v>
      </c>
      <c r="B8" s="12">
        <v>31</v>
      </c>
      <c r="C8" s="12" t="s">
        <v>8</v>
      </c>
      <c r="E8" s="38">
        <v>6</v>
      </c>
      <c r="F8" s="39" t="s">
        <v>432</v>
      </c>
      <c r="G8" s="40">
        <v>3</v>
      </c>
      <c r="H8" s="40">
        <v>2</v>
      </c>
      <c r="I8" s="40">
        <v>2</v>
      </c>
      <c r="J8" s="40">
        <v>1</v>
      </c>
      <c r="K8" s="40">
        <v>1</v>
      </c>
      <c r="L8" s="40">
        <v>3</v>
      </c>
      <c r="M8" s="40">
        <v>2</v>
      </c>
      <c r="N8" s="40"/>
      <c r="O8" s="40"/>
      <c r="P8" s="4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1">
        <f t="shared" ref="AD8" si="0">SUM(P8:V8)</f>
        <v>0</v>
      </c>
    </row>
    <row r="9" spans="1:30" x14ac:dyDescent="0.25">
      <c r="A9" s="12">
        <v>7</v>
      </c>
      <c r="B9" s="12">
        <v>14</v>
      </c>
      <c r="C9" s="12" t="s">
        <v>8</v>
      </c>
      <c r="E9" s="38">
        <v>7</v>
      </c>
      <c r="F9" s="39" t="s">
        <v>433</v>
      </c>
      <c r="G9" s="40">
        <v>2</v>
      </c>
      <c r="H9" s="40">
        <v>2</v>
      </c>
      <c r="I9" s="40">
        <v>1</v>
      </c>
      <c r="J9" s="40"/>
      <c r="K9" s="40"/>
      <c r="L9" s="40"/>
      <c r="M9" s="40"/>
      <c r="N9" s="40"/>
      <c r="O9" s="40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 x14ac:dyDescent="0.25">
      <c r="A10" s="12">
        <v>8</v>
      </c>
      <c r="B10" s="12">
        <v>13</v>
      </c>
      <c r="C10" s="12" t="s">
        <v>8</v>
      </c>
      <c r="E10" s="38">
        <v>8</v>
      </c>
      <c r="F10" s="39" t="s">
        <v>434</v>
      </c>
      <c r="G10" s="40">
        <v>1</v>
      </c>
      <c r="H10" s="40"/>
      <c r="I10" s="40"/>
      <c r="J10" s="40"/>
      <c r="K10" s="40"/>
      <c r="L10" s="40"/>
      <c r="M10" s="40"/>
      <c r="N10" s="40"/>
      <c r="O10" s="40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>
        <f>SUM(AD5:AD8)</f>
        <v>10</v>
      </c>
    </row>
    <row r="11" spans="1:30" x14ac:dyDescent="0.25">
      <c r="A11" s="12">
        <v>9</v>
      </c>
      <c r="B11" s="12">
        <v>13</v>
      </c>
      <c r="C11" s="12" t="s">
        <v>8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0" x14ac:dyDescent="0.25">
      <c r="A12" s="12">
        <v>10</v>
      </c>
      <c r="B12" s="12">
        <v>18</v>
      </c>
      <c r="C12" s="12" t="s">
        <v>8</v>
      </c>
      <c r="E12" s="60" t="s">
        <v>437</v>
      </c>
      <c r="F12" s="101" t="s">
        <v>436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3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 x14ac:dyDescent="0.25">
      <c r="A13" s="52"/>
      <c r="B13" s="16"/>
      <c r="C13" s="16"/>
      <c r="E13" s="60">
        <v>7</v>
      </c>
      <c r="F13" s="61" t="s">
        <v>439</v>
      </c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x14ac:dyDescent="0.25">
      <c r="A14" s="53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 x14ac:dyDescent="0.25">
      <c r="A15" s="12">
        <v>1</v>
      </c>
      <c r="B15" s="12">
        <v>19</v>
      </c>
      <c r="C15" s="12" t="s">
        <v>8</v>
      </c>
      <c r="E15" s="26" t="s">
        <v>421</v>
      </c>
      <c r="F15" s="26" t="s">
        <v>422</v>
      </c>
      <c r="G15" s="3"/>
      <c r="H15" s="3"/>
      <c r="I15" s="3"/>
      <c r="J15" s="3"/>
      <c r="K15" s="3"/>
      <c r="L15" s="3"/>
      <c r="M15" s="3"/>
      <c r="N15" s="3"/>
      <c r="O15" s="3"/>
      <c r="P15" s="94" t="s">
        <v>423</v>
      </c>
      <c r="Q15" s="94"/>
      <c r="R15" s="94"/>
      <c r="S15" s="94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30" x14ac:dyDescent="0.25">
      <c r="A16" s="12">
        <v>2</v>
      </c>
      <c r="B16" s="12">
        <v>14</v>
      </c>
      <c r="C16" s="12" t="s">
        <v>8</v>
      </c>
      <c r="E16" s="38">
        <v>1</v>
      </c>
      <c r="F16" s="39" t="s">
        <v>427</v>
      </c>
      <c r="G16" s="40">
        <v>1</v>
      </c>
      <c r="H16" s="40"/>
      <c r="I16" s="40"/>
      <c r="J16" s="40"/>
      <c r="K16" s="40"/>
      <c r="L16" s="40"/>
      <c r="M16" s="40"/>
      <c r="N16" s="40"/>
      <c r="O16" s="40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30" x14ac:dyDescent="0.25">
      <c r="A17" s="12">
        <v>3</v>
      </c>
      <c r="B17" s="12">
        <v>12</v>
      </c>
      <c r="C17" s="12" t="s">
        <v>8</v>
      </c>
      <c r="E17" s="38">
        <v>2</v>
      </c>
      <c r="F17" s="39" t="s">
        <v>428</v>
      </c>
      <c r="G17" s="40">
        <v>1</v>
      </c>
      <c r="H17" s="40">
        <v>1</v>
      </c>
      <c r="I17" s="40">
        <v>1</v>
      </c>
      <c r="J17" s="40">
        <v>1</v>
      </c>
      <c r="K17" s="40">
        <v>1</v>
      </c>
      <c r="L17" s="40"/>
      <c r="M17" s="40"/>
      <c r="N17" s="40"/>
      <c r="O17" s="40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 x14ac:dyDescent="0.25">
      <c r="A18" s="12">
        <v>4</v>
      </c>
      <c r="B18" s="12">
        <v>24</v>
      </c>
      <c r="C18" s="12" t="s">
        <v>8</v>
      </c>
      <c r="E18" s="38">
        <v>3</v>
      </c>
      <c r="F18" s="39" t="s">
        <v>429</v>
      </c>
      <c r="G18" s="40">
        <v>1</v>
      </c>
      <c r="H18" s="40"/>
      <c r="I18" s="40"/>
      <c r="J18" s="40"/>
      <c r="K18" s="40"/>
      <c r="L18" s="40"/>
      <c r="M18" s="40"/>
      <c r="N18" s="40"/>
      <c r="O18" s="40"/>
      <c r="P18">
        <v>1</v>
      </c>
      <c r="Q18" s="11">
        <v>1</v>
      </c>
      <c r="R18" s="11">
        <v>1</v>
      </c>
      <c r="S18" s="11">
        <v>1</v>
      </c>
      <c r="T18" s="11">
        <v>1</v>
      </c>
      <c r="U18" s="11">
        <v>1</v>
      </c>
      <c r="V18" s="11">
        <v>1</v>
      </c>
      <c r="W18" s="11">
        <v>1</v>
      </c>
      <c r="X18" s="11">
        <v>1</v>
      </c>
      <c r="Y18" s="11">
        <v>1</v>
      </c>
      <c r="Z18" s="11"/>
      <c r="AA18" s="11"/>
      <c r="AB18" s="11"/>
      <c r="AC18" s="11"/>
      <c r="AD18" s="11">
        <f>SUM(P18:Y18)</f>
        <v>10</v>
      </c>
    </row>
    <row r="19" spans="1:30" x14ac:dyDescent="0.25">
      <c r="A19" s="12">
        <v>5</v>
      </c>
      <c r="B19" s="12">
        <v>27</v>
      </c>
      <c r="C19" s="12" t="s">
        <v>8</v>
      </c>
      <c r="E19" s="38">
        <v>4</v>
      </c>
      <c r="F19" s="39" t="s">
        <v>430</v>
      </c>
      <c r="G19" s="40">
        <v>1</v>
      </c>
      <c r="H19" s="40">
        <v>3</v>
      </c>
      <c r="I19" s="40">
        <v>4</v>
      </c>
      <c r="J19" s="40">
        <v>4</v>
      </c>
      <c r="K19" s="40">
        <v>2</v>
      </c>
      <c r="L19" s="40">
        <v>1</v>
      </c>
      <c r="M19" s="40">
        <v>5</v>
      </c>
      <c r="N19" s="40">
        <v>2</v>
      </c>
      <c r="O19" s="40">
        <v>6</v>
      </c>
      <c r="P19" s="40">
        <v>1</v>
      </c>
      <c r="Q19" s="11">
        <v>1</v>
      </c>
      <c r="R19" s="11">
        <v>1</v>
      </c>
      <c r="S19" s="11">
        <v>1</v>
      </c>
      <c r="T19" s="11">
        <v>1</v>
      </c>
      <c r="U19" s="11">
        <v>1</v>
      </c>
      <c r="V19" s="11">
        <v>1</v>
      </c>
      <c r="W19" s="11"/>
      <c r="X19" s="11"/>
      <c r="Y19" s="11"/>
      <c r="Z19" s="11"/>
      <c r="AA19" s="11"/>
      <c r="AB19" s="11"/>
      <c r="AC19" s="11"/>
      <c r="AD19" s="11">
        <f t="shared" ref="AD19:AD23" si="1">SUM(P19:Y19)</f>
        <v>7</v>
      </c>
    </row>
    <row r="20" spans="1:30" x14ac:dyDescent="0.25">
      <c r="A20" s="12">
        <v>6</v>
      </c>
      <c r="B20" s="12">
        <v>15</v>
      </c>
      <c r="C20" s="12" t="s">
        <v>8</v>
      </c>
      <c r="E20" s="41">
        <v>5</v>
      </c>
      <c r="F20" s="42" t="s">
        <v>431</v>
      </c>
      <c r="G20" s="43">
        <v>3</v>
      </c>
      <c r="H20" s="43">
        <v>3</v>
      </c>
      <c r="I20" s="43">
        <v>2</v>
      </c>
      <c r="J20" s="43">
        <v>1</v>
      </c>
      <c r="K20" s="43">
        <v>1</v>
      </c>
      <c r="L20" s="43"/>
      <c r="M20" s="43"/>
      <c r="N20" s="43"/>
      <c r="O20" s="43"/>
      <c r="P20">
        <v>1</v>
      </c>
      <c r="Q20" s="11">
        <v>1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>
        <f t="shared" si="1"/>
        <v>2</v>
      </c>
    </row>
    <row r="21" spans="1:30" x14ac:dyDescent="0.25">
      <c r="A21" s="12">
        <v>7</v>
      </c>
      <c r="B21" s="12">
        <v>15</v>
      </c>
      <c r="C21" s="12" t="s">
        <v>8</v>
      </c>
      <c r="E21" s="38">
        <v>6</v>
      </c>
      <c r="F21" s="39" t="s">
        <v>432</v>
      </c>
      <c r="G21" s="40">
        <v>3</v>
      </c>
      <c r="H21" s="40">
        <v>2</v>
      </c>
      <c r="I21" s="40">
        <v>2</v>
      </c>
      <c r="J21" s="40">
        <v>1</v>
      </c>
      <c r="K21" s="40">
        <v>1</v>
      </c>
      <c r="L21" s="40">
        <v>3</v>
      </c>
      <c r="M21" s="40">
        <v>2</v>
      </c>
      <c r="N21" s="40"/>
      <c r="O21" s="40"/>
      <c r="P21" s="4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1">
        <f t="shared" si="1"/>
        <v>0</v>
      </c>
    </row>
    <row r="22" spans="1:30" x14ac:dyDescent="0.25">
      <c r="A22" s="12">
        <v>8</v>
      </c>
      <c r="B22" s="12">
        <v>23</v>
      </c>
      <c r="C22" s="12" t="s">
        <v>8</v>
      </c>
      <c r="E22" s="38">
        <v>7</v>
      </c>
      <c r="F22" s="39" t="s">
        <v>433</v>
      </c>
      <c r="G22" s="40">
        <v>2</v>
      </c>
      <c r="H22" s="40">
        <v>2</v>
      </c>
      <c r="I22" s="40">
        <v>1</v>
      </c>
      <c r="J22" s="40"/>
      <c r="K22" s="40"/>
      <c r="L22" s="40"/>
      <c r="M22" s="40"/>
      <c r="N22" s="40"/>
      <c r="O22" s="40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>
        <f t="shared" si="1"/>
        <v>0</v>
      </c>
    </row>
    <row r="23" spans="1:30" x14ac:dyDescent="0.25">
      <c r="A23" s="12">
        <v>9</v>
      </c>
      <c r="B23" s="12">
        <v>12</v>
      </c>
      <c r="C23" s="12" t="s">
        <v>8</v>
      </c>
      <c r="E23" s="38">
        <v>8</v>
      </c>
      <c r="F23" s="39" t="s">
        <v>434</v>
      </c>
      <c r="G23" s="40">
        <v>1</v>
      </c>
      <c r="H23" s="40"/>
      <c r="I23" s="40"/>
      <c r="J23" s="40"/>
      <c r="K23" s="40"/>
      <c r="L23" s="40"/>
      <c r="M23" s="40"/>
      <c r="N23" s="40"/>
      <c r="O23" s="40"/>
      <c r="P23">
        <v>1</v>
      </c>
      <c r="Q23" s="11">
        <v>1</v>
      </c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>
        <f t="shared" si="1"/>
        <v>2</v>
      </c>
    </row>
    <row r="24" spans="1:30" x14ac:dyDescent="0.25">
      <c r="A24" s="12">
        <v>10</v>
      </c>
      <c r="B24" s="12">
        <v>22</v>
      </c>
      <c r="C24" s="12" t="s">
        <v>8</v>
      </c>
      <c r="AD24" s="11">
        <f>SUM(AD18:AD23)</f>
        <v>21</v>
      </c>
    </row>
    <row r="25" spans="1:30" x14ac:dyDescent="0.25">
      <c r="A25" s="12">
        <v>11</v>
      </c>
      <c r="B25" s="12">
        <v>16</v>
      </c>
      <c r="C25" s="12" t="s">
        <v>8</v>
      </c>
      <c r="E25" s="68" t="s">
        <v>437</v>
      </c>
      <c r="F25" s="98" t="s">
        <v>436</v>
      </c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100"/>
    </row>
    <row r="26" spans="1:30" x14ac:dyDescent="0.25">
      <c r="A26" s="12">
        <v>12</v>
      </c>
      <c r="B26" s="12">
        <v>22</v>
      </c>
      <c r="C26" s="12" t="s">
        <v>8</v>
      </c>
      <c r="E26" s="68">
        <v>8</v>
      </c>
      <c r="F26" s="69" t="s">
        <v>440</v>
      </c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</row>
    <row r="27" spans="1:30" x14ac:dyDescent="0.25">
      <c r="A27" s="12">
        <v>13</v>
      </c>
      <c r="B27" s="12">
        <v>14</v>
      </c>
      <c r="C27" s="12" t="s">
        <v>8</v>
      </c>
    </row>
    <row r="28" spans="1:30" x14ac:dyDescent="0.25">
      <c r="A28" s="12">
        <v>14</v>
      </c>
      <c r="B28" s="12">
        <v>23</v>
      </c>
      <c r="C28" s="12" t="s">
        <v>8</v>
      </c>
    </row>
    <row r="29" spans="1:30" x14ac:dyDescent="0.25">
      <c r="A29" s="12">
        <v>15</v>
      </c>
      <c r="B29" s="12">
        <v>15</v>
      </c>
      <c r="C29" s="12" t="s">
        <v>8</v>
      </c>
    </row>
    <row r="30" spans="1:30" x14ac:dyDescent="0.25">
      <c r="A30" s="12">
        <v>16</v>
      </c>
      <c r="B30" s="12">
        <v>24</v>
      </c>
      <c r="C30" s="12" t="s">
        <v>8</v>
      </c>
    </row>
    <row r="31" spans="1:30" x14ac:dyDescent="0.25">
      <c r="A31" s="12">
        <v>17</v>
      </c>
      <c r="B31" s="12">
        <v>16</v>
      </c>
      <c r="C31" s="12" t="s">
        <v>8</v>
      </c>
    </row>
    <row r="32" spans="1:30" x14ac:dyDescent="0.25">
      <c r="A32" s="12">
        <v>18</v>
      </c>
      <c r="B32" s="12">
        <v>27</v>
      </c>
      <c r="C32" s="12" t="s">
        <v>8</v>
      </c>
    </row>
    <row r="33" spans="1:3" x14ac:dyDescent="0.25">
      <c r="A33" s="12">
        <v>19</v>
      </c>
      <c r="B33" s="12">
        <v>59</v>
      </c>
      <c r="C33" s="12" t="s">
        <v>8</v>
      </c>
    </row>
    <row r="34" spans="1:3" x14ac:dyDescent="0.25">
      <c r="A34" s="12">
        <v>20</v>
      </c>
      <c r="B34" s="12">
        <v>59</v>
      </c>
      <c r="C34" s="12" t="s">
        <v>8</v>
      </c>
    </row>
    <row r="35" spans="1:3" x14ac:dyDescent="0.25">
      <c r="A35" s="12">
        <v>21</v>
      </c>
      <c r="B35" s="12">
        <v>13</v>
      </c>
      <c r="C35" s="12" t="s">
        <v>8</v>
      </c>
    </row>
  </sheetData>
  <mergeCells count="5">
    <mergeCell ref="F25:R25"/>
    <mergeCell ref="A1:C1"/>
    <mergeCell ref="P2:S2"/>
    <mergeCell ref="F12:R12"/>
    <mergeCell ref="P15:S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workbookViewId="0">
      <selection activeCell="A3" sqref="A3:K15"/>
    </sheetView>
  </sheetViews>
  <sheetFormatPr defaultRowHeight="15" x14ac:dyDescent="0.25"/>
  <cols>
    <col min="2" max="2" width="59.28515625" customWidth="1"/>
    <col min="3" max="11" width="0" hidden="1" customWidth="1"/>
    <col min="15" max="15" width="39.42578125" customWidth="1"/>
    <col min="16" max="16" width="28.7109375" customWidth="1"/>
  </cols>
  <sheetData>
    <row r="1" spans="1:15" x14ac:dyDescent="0.25">
      <c r="A1" s="104" t="s">
        <v>445</v>
      </c>
      <c r="B1" s="104"/>
      <c r="N1" s="104" t="s">
        <v>446</v>
      </c>
      <c r="O1" s="104"/>
    </row>
    <row r="3" spans="1:15" x14ac:dyDescent="0.25">
      <c r="A3" s="49" t="s">
        <v>437</v>
      </c>
      <c r="B3" s="95" t="s">
        <v>436</v>
      </c>
      <c r="C3" s="95"/>
      <c r="D3" s="95"/>
      <c r="E3" s="95"/>
      <c r="F3" s="95"/>
      <c r="G3" s="95"/>
      <c r="H3" s="95"/>
      <c r="I3" s="95"/>
      <c r="J3" s="95"/>
      <c r="K3" s="95"/>
      <c r="N3" s="77" t="s">
        <v>365</v>
      </c>
      <c r="O3" s="77" t="s">
        <v>447</v>
      </c>
    </row>
    <row r="4" spans="1:15" x14ac:dyDescent="0.25">
      <c r="A4" s="82">
        <v>1</v>
      </c>
      <c r="B4" s="83" t="s">
        <v>458</v>
      </c>
      <c r="C4" s="13"/>
      <c r="D4" s="13"/>
      <c r="E4" s="13"/>
      <c r="F4" s="13"/>
      <c r="G4" s="13"/>
      <c r="H4" s="13"/>
      <c r="I4" s="13"/>
      <c r="J4" s="13"/>
      <c r="K4" s="13"/>
      <c r="N4" s="12">
        <v>1</v>
      </c>
      <c r="O4" s="23" t="s">
        <v>408</v>
      </c>
    </row>
    <row r="5" spans="1:15" x14ac:dyDescent="0.25">
      <c r="A5" s="37">
        <v>2</v>
      </c>
      <c r="B5" s="13" t="s">
        <v>444</v>
      </c>
      <c r="C5" s="13"/>
      <c r="D5" s="13"/>
      <c r="E5" s="13"/>
      <c r="F5" s="13"/>
      <c r="G5" s="13"/>
      <c r="H5" s="13"/>
      <c r="I5" s="13"/>
      <c r="J5" s="13"/>
      <c r="K5" s="13"/>
      <c r="N5" s="12">
        <v>1</v>
      </c>
      <c r="O5" s="23" t="s">
        <v>412</v>
      </c>
    </row>
    <row r="6" spans="1:15" x14ac:dyDescent="0.25">
      <c r="A6" s="37">
        <v>3</v>
      </c>
      <c r="B6" s="13" t="s">
        <v>438</v>
      </c>
      <c r="C6" s="13"/>
      <c r="D6" s="13"/>
      <c r="E6" s="13"/>
      <c r="F6" s="13"/>
      <c r="G6" s="13"/>
      <c r="H6" s="13"/>
      <c r="I6" s="13"/>
      <c r="J6" s="13"/>
      <c r="K6" s="13"/>
      <c r="N6" s="12">
        <v>1</v>
      </c>
      <c r="O6" s="23" t="s">
        <v>416</v>
      </c>
    </row>
    <row r="7" spans="1:15" x14ac:dyDescent="0.25">
      <c r="A7" s="84">
        <v>4</v>
      </c>
      <c r="B7" s="85" t="s">
        <v>459</v>
      </c>
      <c r="C7" s="13"/>
      <c r="D7" s="13"/>
      <c r="E7" s="13"/>
      <c r="F7" s="13"/>
      <c r="G7" s="13"/>
      <c r="H7" s="13"/>
      <c r="I7" s="13"/>
      <c r="J7" s="13"/>
      <c r="K7" s="13"/>
      <c r="N7" s="12">
        <v>2</v>
      </c>
      <c r="O7" s="13" t="s">
        <v>408</v>
      </c>
    </row>
    <row r="8" spans="1:15" x14ac:dyDescent="0.25">
      <c r="A8" s="73">
        <v>5</v>
      </c>
      <c r="B8" s="74" t="s">
        <v>442</v>
      </c>
      <c r="C8" s="13"/>
      <c r="D8" s="13"/>
      <c r="E8" s="13"/>
      <c r="F8" s="13"/>
      <c r="G8" s="13"/>
      <c r="H8" s="13"/>
      <c r="I8" s="13"/>
      <c r="J8" s="13"/>
      <c r="K8" s="13"/>
      <c r="N8" s="12">
        <v>2</v>
      </c>
      <c r="O8" s="23" t="s">
        <v>412</v>
      </c>
    </row>
    <row r="9" spans="1:15" x14ac:dyDescent="0.25">
      <c r="A9" s="75">
        <v>6</v>
      </c>
      <c r="B9" s="76" t="s">
        <v>441</v>
      </c>
      <c r="C9" s="13"/>
      <c r="D9" s="13"/>
      <c r="E9" s="13"/>
      <c r="F9" s="13"/>
      <c r="G9" s="13"/>
      <c r="H9" s="13"/>
      <c r="I9" s="13"/>
      <c r="J9" s="13"/>
      <c r="K9" s="13"/>
      <c r="N9" s="12">
        <v>2</v>
      </c>
      <c r="O9" s="23" t="s">
        <v>410</v>
      </c>
    </row>
    <row r="10" spans="1:15" x14ac:dyDescent="0.25">
      <c r="A10" s="60">
        <v>7</v>
      </c>
      <c r="B10" s="61" t="s">
        <v>439</v>
      </c>
      <c r="C10" s="62"/>
      <c r="D10" s="62"/>
      <c r="E10" s="62"/>
      <c r="F10" s="62"/>
      <c r="G10" s="62"/>
      <c r="H10" s="62"/>
      <c r="I10" s="62"/>
      <c r="J10" s="62"/>
      <c r="K10" s="62"/>
      <c r="N10" s="12">
        <v>3</v>
      </c>
      <c r="O10" s="13" t="s">
        <v>408</v>
      </c>
    </row>
    <row r="11" spans="1:15" x14ac:dyDescent="0.25">
      <c r="A11" s="68">
        <v>8</v>
      </c>
      <c r="B11" s="69" t="s">
        <v>440</v>
      </c>
      <c r="C11" s="70"/>
      <c r="D11" s="70"/>
      <c r="E11" s="70"/>
      <c r="F11" s="70"/>
      <c r="G11" s="70"/>
      <c r="H11" s="70"/>
      <c r="I11" s="70"/>
      <c r="J11" s="70"/>
      <c r="K11" s="70"/>
      <c r="N11" s="12">
        <v>3</v>
      </c>
      <c r="O11" s="23" t="s">
        <v>410</v>
      </c>
    </row>
    <row r="12" spans="1:15" x14ac:dyDescent="0.25">
      <c r="A12" s="49">
        <v>9</v>
      </c>
      <c r="B12" s="50" t="s">
        <v>435</v>
      </c>
      <c r="C12" s="51"/>
      <c r="D12" s="51"/>
      <c r="E12" s="51"/>
      <c r="F12" s="51"/>
      <c r="G12" s="51"/>
      <c r="H12" s="51"/>
      <c r="I12" s="51"/>
      <c r="J12" s="51"/>
      <c r="K12" s="51"/>
      <c r="N12" s="12">
        <v>3</v>
      </c>
      <c r="O12" s="23" t="s">
        <v>412</v>
      </c>
    </row>
    <row r="13" spans="1:15" x14ac:dyDescent="0.25">
      <c r="A13" s="45">
        <v>10</v>
      </c>
      <c r="B13" s="46" t="s">
        <v>444</v>
      </c>
      <c r="C13" s="47"/>
      <c r="D13" s="47"/>
      <c r="E13" s="47"/>
      <c r="F13" s="47"/>
      <c r="G13" s="47"/>
      <c r="H13" s="47"/>
      <c r="I13" s="47"/>
      <c r="J13" s="47"/>
      <c r="K13" s="47"/>
      <c r="N13" s="12">
        <v>4</v>
      </c>
      <c r="O13" s="13" t="s">
        <v>408</v>
      </c>
    </row>
    <row r="14" spans="1:15" x14ac:dyDescent="0.25">
      <c r="A14" s="57">
        <v>11</v>
      </c>
      <c r="B14" s="58" t="s">
        <v>443</v>
      </c>
      <c r="C14" s="59"/>
      <c r="D14" s="59"/>
      <c r="E14" s="59"/>
      <c r="F14" s="59"/>
      <c r="G14" s="59"/>
      <c r="H14" s="59"/>
      <c r="I14" s="59"/>
      <c r="J14" s="59"/>
      <c r="K14" s="59"/>
      <c r="N14" s="12">
        <v>4</v>
      </c>
      <c r="O14" s="23" t="s">
        <v>410</v>
      </c>
    </row>
    <row r="15" spans="1:15" x14ac:dyDescent="0.25">
      <c r="A15" s="64">
        <v>12</v>
      </c>
      <c r="B15" s="65" t="s">
        <v>438</v>
      </c>
      <c r="C15" s="66"/>
      <c r="D15" s="66"/>
      <c r="E15" s="66"/>
      <c r="F15" s="66"/>
      <c r="G15" s="66"/>
      <c r="H15" s="66"/>
      <c r="I15" s="66"/>
      <c r="J15" s="66"/>
      <c r="K15" s="66"/>
      <c r="L15" s="79"/>
      <c r="M15" s="80"/>
      <c r="N15" s="12">
        <v>4</v>
      </c>
      <c r="O15" s="23" t="s">
        <v>449</v>
      </c>
    </row>
    <row r="16" spans="1:15" x14ac:dyDescent="0.25">
      <c r="N16" s="12">
        <v>5</v>
      </c>
      <c r="O16" s="23" t="s">
        <v>408</v>
      </c>
    </row>
    <row r="17" spans="14:19" x14ac:dyDescent="0.25">
      <c r="N17" s="12">
        <v>5</v>
      </c>
      <c r="O17" s="23" t="s">
        <v>412</v>
      </c>
      <c r="S17" s="2"/>
    </row>
    <row r="18" spans="14:19" x14ac:dyDescent="0.25">
      <c r="N18" s="12">
        <v>5</v>
      </c>
      <c r="O18" s="23" t="s">
        <v>414</v>
      </c>
    </row>
    <row r="19" spans="14:19" x14ac:dyDescent="0.25">
      <c r="N19" s="12">
        <v>6</v>
      </c>
      <c r="O19" s="23" t="s">
        <v>408</v>
      </c>
    </row>
    <row r="20" spans="14:19" x14ac:dyDescent="0.25">
      <c r="N20" s="12">
        <v>6</v>
      </c>
      <c r="O20" s="23" t="s">
        <v>414</v>
      </c>
    </row>
    <row r="21" spans="14:19" x14ac:dyDescent="0.25">
      <c r="N21" s="12">
        <v>6</v>
      </c>
      <c r="O21" s="23" t="s">
        <v>448</v>
      </c>
    </row>
    <row r="22" spans="14:19" x14ac:dyDescent="0.25">
      <c r="N22" s="12">
        <v>7</v>
      </c>
      <c r="O22" s="42" t="s">
        <v>449</v>
      </c>
    </row>
    <row r="23" spans="14:19" x14ac:dyDescent="0.25">
      <c r="N23" s="12">
        <v>7</v>
      </c>
      <c r="O23" s="23" t="s">
        <v>410</v>
      </c>
    </row>
    <row r="24" spans="14:19" x14ac:dyDescent="0.25">
      <c r="N24" s="12">
        <v>7</v>
      </c>
      <c r="O24" s="23" t="s">
        <v>408</v>
      </c>
    </row>
    <row r="25" spans="14:19" x14ac:dyDescent="0.25">
      <c r="N25" s="12">
        <v>8</v>
      </c>
      <c r="O25" s="42" t="s">
        <v>449</v>
      </c>
    </row>
    <row r="26" spans="14:19" x14ac:dyDescent="0.25">
      <c r="N26" s="12">
        <v>8</v>
      </c>
      <c r="O26" s="23" t="s">
        <v>408</v>
      </c>
    </row>
    <row r="27" spans="14:19" x14ac:dyDescent="0.25">
      <c r="N27" s="12">
        <v>8</v>
      </c>
      <c r="O27" s="23" t="s">
        <v>416</v>
      </c>
    </row>
    <row r="28" spans="14:19" x14ac:dyDescent="0.25">
      <c r="N28" s="12">
        <v>9</v>
      </c>
      <c r="O28" s="42" t="s">
        <v>410</v>
      </c>
    </row>
    <row r="29" spans="14:19" x14ac:dyDescent="0.25">
      <c r="N29" s="12">
        <v>9</v>
      </c>
      <c r="O29" s="23" t="s">
        <v>408</v>
      </c>
    </row>
    <row r="30" spans="14:19" x14ac:dyDescent="0.25">
      <c r="N30" s="12">
        <v>9</v>
      </c>
      <c r="O30" s="23" t="s">
        <v>412</v>
      </c>
    </row>
    <row r="31" spans="14:19" x14ac:dyDescent="0.25">
      <c r="N31" s="12">
        <v>10</v>
      </c>
      <c r="O31" s="42" t="s">
        <v>408</v>
      </c>
    </row>
    <row r="32" spans="14:19" x14ac:dyDescent="0.25">
      <c r="N32" s="12">
        <v>10</v>
      </c>
      <c r="O32" s="23" t="s">
        <v>412</v>
      </c>
    </row>
    <row r="33" spans="14:15" x14ac:dyDescent="0.25">
      <c r="N33" s="12">
        <v>10</v>
      </c>
      <c r="O33" s="23" t="s">
        <v>410</v>
      </c>
    </row>
    <row r="34" spans="14:15" x14ac:dyDescent="0.25">
      <c r="N34" s="12">
        <v>11</v>
      </c>
      <c r="O34" s="42" t="s">
        <v>410</v>
      </c>
    </row>
    <row r="35" spans="14:15" x14ac:dyDescent="0.25">
      <c r="N35" s="12">
        <v>11</v>
      </c>
      <c r="O35" s="23" t="s">
        <v>408</v>
      </c>
    </row>
    <row r="36" spans="14:15" x14ac:dyDescent="0.25">
      <c r="N36" s="12">
        <v>11</v>
      </c>
      <c r="O36" s="23" t="s">
        <v>449</v>
      </c>
    </row>
    <row r="37" spans="14:15" x14ac:dyDescent="0.25">
      <c r="N37" s="12">
        <v>12</v>
      </c>
      <c r="O37" s="42" t="s">
        <v>408</v>
      </c>
    </row>
    <row r="38" spans="14:15" x14ac:dyDescent="0.25">
      <c r="N38" s="12">
        <v>12</v>
      </c>
      <c r="O38" s="23" t="s">
        <v>410</v>
      </c>
    </row>
    <row r="39" spans="14:15" x14ac:dyDescent="0.25">
      <c r="N39" s="12">
        <v>12</v>
      </c>
      <c r="O39" s="23" t="s">
        <v>412</v>
      </c>
    </row>
  </sheetData>
  <mergeCells count="3">
    <mergeCell ref="B3:K3"/>
    <mergeCell ref="A1:B1"/>
    <mergeCell ref="N1:O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D2" workbookViewId="0">
      <selection activeCell="M14" sqref="M14"/>
    </sheetView>
  </sheetViews>
  <sheetFormatPr defaultRowHeight="15" x14ac:dyDescent="0.25"/>
  <cols>
    <col min="2" max="2" width="7.5703125" customWidth="1"/>
    <col min="3" max="3" width="14.5703125" customWidth="1"/>
    <col min="4" max="4" width="14.140625" customWidth="1"/>
    <col min="5" max="5" width="14.28515625" customWidth="1"/>
    <col min="6" max="6" width="14.42578125" customWidth="1"/>
    <col min="7" max="7" width="14.28515625" customWidth="1"/>
    <col min="8" max="8" width="13.28515625" customWidth="1"/>
    <col min="9" max="9" width="13.7109375" customWidth="1"/>
    <col min="12" max="12" width="46.5703125" customWidth="1"/>
    <col min="13" max="13" width="15.28515625" customWidth="1"/>
  </cols>
  <sheetData>
    <row r="1" spans="1:13" x14ac:dyDescent="0.25">
      <c r="A1" s="2" t="s">
        <v>450</v>
      </c>
    </row>
    <row r="3" spans="1:13" x14ac:dyDescent="0.25">
      <c r="A3" s="37" t="s">
        <v>365</v>
      </c>
      <c r="B3" s="78" t="s">
        <v>451</v>
      </c>
      <c r="C3" s="39" t="s">
        <v>452</v>
      </c>
      <c r="D3" s="39" t="s">
        <v>406</v>
      </c>
      <c r="E3" s="39" t="s">
        <v>453</v>
      </c>
      <c r="F3" s="42" t="s">
        <v>454</v>
      </c>
      <c r="G3" s="39" t="s">
        <v>455</v>
      </c>
      <c r="H3" s="39" t="s">
        <v>456</v>
      </c>
      <c r="I3" s="39" t="s">
        <v>457</v>
      </c>
    </row>
    <row r="4" spans="1:13" x14ac:dyDescent="0.25">
      <c r="A4" s="37">
        <v>1</v>
      </c>
      <c r="B4" s="81">
        <v>0</v>
      </c>
      <c r="C4" s="81">
        <v>0</v>
      </c>
      <c r="D4" s="81">
        <v>0</v>
      </c>
      <c r="E4" s="81">
        <v>1</v>
      </c>
      <c r="F4" s="81">
        <v>0</v>
      </c>
      <c r="G4" s="81">
        <v>1</v>
      </c>
      <c r="H4" s="81">
        <v>0</v>
      </c>
      <c r="I4" s="81">
        <v>1</v>
      </c>
      <c r="K4" s="82">
        <v>1</v>
      </c>
      <c r="L4" s="83" t="s">
        <v>458</v>
      </c>
    </row>
    <row r="5" spans="1:13" x14ac:dyDescent="0.25">
      <c r="A5" s="37">
        <v>2</v>
      </c>
      <c r="B5" s="81">
        <v>0</v>
      </c>
      <c r="C5" s="81">
        <v>0</v>
      </c>
      <c r="D5" s="81">
        <v>0</v>
      </c>
      <c r="E5" s="81">
        <v>1</v>
      </c>
      <c r="F5" s="81">
        <v>1</v>
      </c>
      <c r="G5" s="81">
        <v>1</v>
      </c>
      <c r="H5" s="81">
        <v>0</v>
      </c>
      <c r="I5" s="81">
        <v>0</v>
      </c>
      <c r="K5" s="71">
        <v>2</v>
      </c>
      <c r="L5" s="13" t="s">
        <v>444</v>
      </c>
    </row>
    <row r="6" spans="1:13" x14ac:dyDescent="0.25">
      <c r="A6" s="37">
        <v>3</v>
      </c>
      <c r="B6" s="81">
        <v>0</v>
      </c>
      <c r="C6" s="81">
        <v>0</v>
      </c>
      <c r="D6" s="81">
        <v>0</v>
      </c>
      <c r="E6" s="81">
        <v>1</v>
      </c>
      <c r="F6" s="81">
        <v>1</v>
      </c>
      <c r="G6" s="81">
        <v>1</v>
      </c>
      <c r="H6" s="81">
        <v>0</v>
      </c>
      <c r="I6" s="81">
        <v>0</v>
      </c>
      <c r="K6" s="71">
        <v>3</v>
      </c>
      <c r="L6" s="13" t="s">
        <v>438</v>
      </c>
    </row>
    <row r="7" spans="1:13" x14ac:dyDescent="0.25">
      <c r="A7" s="37">
        <v>4</v>
      </c>
      <c r="B7" s="81">
        <v>0</v>
      </c>
      <c r="C7" s="81">
        <v>0</v>
      </c>
      <c r="D7" s="81">
        <v>1</v>
      </c>
      <c r="E7" s="81">
        <v>1</v>
      </c>
      <c r="F7" s="81">
        <v>1</v>
      </c>
      <c r="G7" s="81">
        <v>0</v>
      </c>
      <c r="H7" s="81">
        <v>0</v>
      </c>
      <c r="I7" s="81">
        <v>0</v>
      </c>
      <c r="K7" s="84">
        <v>4</v>
      </c>
      <c r="L7" s="85" t="s">
        <v>459</v>
      </c>
      <c r="M7">
        <v>1</v>
      </c>
    </row>
    <row r="8" spans="1:13" x14ac:dyDescent="0.25">
      <c r="A8" s="37">
        <v>5</v>
      </c>
      <c r="B8" s="81">
        <v>0</v>
      </c>
      <c r="C8" s="81">
        <v>0</v>
      </c>
      <c r="D8" s="81">
        <v>0</v>
      </c>
      <c r="E8" s="81">
        <v>1</v>
      </c>
      <c r="F8" s="81">
        <v>0</v>
      </c>
      <c r="G8" s="81">
        <v>1</v>
      </c>
      <c r="H8" s="81">
        <v>1</v>
      </c>
      <c r="I8" s="81">
        <v>0</v>
      </c>
      <c r="K8" s="73">
        <v>5</v>
      </c>
      <c r="L8" s="74" t="s">
        <v>442</v>
      </c>
    </row>
    <row r="9" spans="1:13" x14ac:dyDescent="0.25">
      <c r="A9" s="37">
        <v>6</v>
      </c>
      <c r="B9" s="81">
        <v>0</v>
      </c>
      <c r="C9" s="81">
        <v>1</v>
      </c>
      <c r="D9" s="81">
        <v>0</v>
      </c>
      <c r="E9" s="81">
        <v>1</v>
      </c>
      <c r="F9" s="81">
        <v>0</v>
      </c>
      <c r="G9" s="81">
        <v>0</v>
      </c>
      <c r="H9" s="81">
        <v>1</v>
      </c>
      <c r="I9" s="81">
        <v>0</v>
      </c>
      <c r="K9" s="75">
        <v>6</v>
      </c>
      <c r="L9" s="76" t="s">
        <v>441</v>
      </c>
    </row>
    <row r="10" spans="1:13" x14ac:dyDescent="0.25">
      <c r="A10" s="37">
        <v>7</v>
      </c>
      <c r="B10" s="81">
        <v>0</v>
      </c>
      <c r="C10" s="81">
        <v>0</v>
      </c>
      <c r="D10" s="81">
        <v>1</v>
      </c>
      <c r="E10" s="81">
        <v>1</v>
      </c>
      <c r="F10" s="81">
        <v>1</v>
      </c>
      <c r="G10" s="81">
        <v>0</v>
      </c>
      <c r="H10" s="81">
        <v>0</v>
      </c>
      <c r="I10" s="81">
        <v>0</v>
      </c>
      <c r="K10" s="60">
        <v>7</v>
      </c>
      <c r="L10" s="61" t="s">
        <v>439</v>
      </c>
      <c r="M10">
        <v>2</v>
      </c>
    </row>
    <row r="11" spans="1:13" x14ac:dyDescent="0.25">
      <c r="A11" s="37">
        <v>8</v>
      </c>
      <c r="B11" s="81">
        <v>0</v>
      </c>
      <c r="C11" s="81">
        <v>0</v>
      </c>
      <c r="D11" s="81">
        <v>1</v>
      </c>
      <c r="E11" s="81">
        <v>1</v>
      </c>
      <c r="F11" s="81">
        <v>0</v>
      </c>
      <c r="G11" s="81">
        <v>0</v>
      </c>
      <c r="H11" s="81">
        <v>0</v>
      </c>
      <c r="I11" s="81">
        <v>1</v>
      </c>
      <c r="K11" s="68">
        <v>8</v>
      </c>
      <c r="L11" s="69" t="s">
        <v>440</v>
      </c>
    </row>
    <row r="12" spans="1:13" x14ac:dyDescent="0.25">
      <c r="A12" s="37">
        <v>9</v>
      </c>
      <c r="B12" s="81">
        <v>0</v>
      </c>
      <c r="C12" s="81">
        <v>0</v>
      </c>
      <c r="D12" s="81">
        <v>0</v>
      </c>
      <c r="E12" s="81">
        <v>1</v>
      </c>
      <c r="F12" s="81">
        <v>1</v>
      </c>
      <c r="G12" s="81">
        <v>1</v>
      </c>
      <c r="H12" s="81">
        <v>0</v>
      </c>
      <c r="I12" s="81">
        <v>0</v>
      </c>
      <c r="K12" s="49">
        <v>9</v>
      </c>
      <c r="L12" s="50" t="s">
        <v>435</v>
      </c>
    </row>
    <row r="13" spans="1:13" x14ac:dyDescent="0.25">
      <c r="A13" s="37">
        <v>10</v>
      </c>
      <c r="B13" s="81">
        <v>0</v>
      </c>
      <c r="C13" s="81">
        <v>0</v>
      </c>
      <c r="D13" s="81">
        <v>0</v>
      </c>
      <c r="E13" s="81">
        <v>1</v>
      </c>
      <c r="F13" s="81">
        <v>1</v>
      </c>
      <c r="G13" s="81">
        <v>1</v>
      </c>
      <c r="H13" s="81">
        <v>0</v>
      </c>
      <c r="I13" s="81">
        <v>0</v>
      </c>
      <c r="K13" s="45">
        <v>10</v>
      </c>
      <c r="L13" s="46" t="s">
        <v>444</v>
      </c>
    </row>
    <row r="14" spans="1:13" x14ac:dyDescent="0.25">
      <c r="A14" s="37">
        <v>11</v>
      </c>
      <c r="B14" s="81">
        <v>0</v>
      </c>
      <c r="C14" s="81">
        <v>0</v>
      </c>
      <c r="D14" s="81">
        <v>1</v>
      </c>
      <c r="E14" s="81">
        <v>1</v>
      </c>
      <c r="F14" s="81">
        <v>1</v>
      </c>
      <c r="G14" s="81">
        <v>0</v>
      </c>
      <c r="H14" s="81">
        <v>0</v>
      </c>
      <c r="I14" s="81">
        <v>0</v>
      </c>
      <c r="K14" s="57">
        <v>11</v>
      </c>
      <c r="L14" s="58" t="s">
        <v>443</v>
      </c>
      <c r="M14">
        <v>3</v>
      </c>
    </row>
    <row r="15" spans="1:13" x14ac:dyDescent="0.25">
      <c r="A15" s="37">
        <v>12</v>
      </c>
      <c r="B15" s="81">
        <v>0</v>
      </c>
      <c r="C15" s="81">
        <v>0</v>
      </c>
      <c r="D15" s="81">
        <v>0</v>
      </c>
      <c r="E15" s="81">
        <v>1</v>
      </c>
      <c r="F15" s="81">
        <v>1</v>
      </c>
      <c r="G15" s="81">
        <v>1</v>
      </c>
      <c r="H15" s="81">
        <v>0</v>
      </c>
      <c r="I15" s="81">
        <v>0</v>
      </c>
      <c r="K15" s="64">
        <v>12</v>
      </c>
      <c r="L15" s="65" t="s">
        <v>438</v>
      </c>
    </row>
    <row r="16" spans="1:13" x14ac:dyDescent="0.25">
      <c r="A16" t="s">
        <v>500</v>
      </c>
      <c r="B16">
        <f>SUM(B4:B15)</f>
        <v>0</v>
      </c>
      <c r="C16">
        <f t="shared" ref="C16:I16" si="0">SUM(C4:C15)</f>
        <v>1</v>
      </c>
      <c r="D16">
        <f t="shared" si="0"/>
        <v>4</v>
      </c>
      <c r="E16">
        <f t="shared" si="0"/>
        <v>12</v>
      </c>
      <c r="F16">
        <f t="shared" si="0"/>
        <v>8</v>
      </c>
      <c r="G16">
        <f t="shared" si="0"/>
        <v>7</v>
      </c>
      <c r="H16">
        <f t="shared" si="0"/>
        <v>2</v>
      </c>
      <c r="I16">
        <f t="shared" si="0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GEPENG 2015</vt:lpstr>
      <vt:lpstr>GEPENG2016-OK</vt:lpstr>
      <vt:lpstr>GEPENG 2017-OK</vt:lpstr>
      <vt:lpstr>VARIASI UMUR PER BULAN 3 TH-1 </vt:lpstr>
      <vt:lpstr>contoh</vt:lpstr>
      <vt:lpstr>VARIASI UMUR TH 2017-ITEM SET</vt:lpstr>
      <vt:lpstr>VARIASI UMUR TH 2016-ITEM SET</vt:lpstr>
      <vt:lpstr>ITEM SET</vt:lpstr>
      <vt:lpstr>TABULAR</vt:lpstr>
      <vt:lpstr>Hasil </vt:lpstr>
      <vt:lpstr>data impor rapid miner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WIRTA</cp:lastModifiedBy>
  <dcterms:created xsi:type="dcterms:W3CDTF">2018-07-23T07:59:14Z</dcterms:created>
  <dcterms:modified xsi:type="dcterms:W3CDTF">2018-08-18T07:58:16Z</dcterms:modified>
</cp:coreProperties>
</file>